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'Лист2'!$A:$A</definedName>
    <definedName name="_xlnm.Print_Area" localSheetId="0">'Лист1'!$A$1:$O$221</definedName>
    <definedName name="_xlnm.Print_Area" localSheetId="1">'Лист2'!$A$6:$CP$35</definedName>
    <definedName name="_xlnm.Print_Area" localSheetId="2">'Лист3'!$A$3:$M$25</definedName>
    <definedName name="_xlnm.Print_Area" localSheetId="4">'Лист5'!$A$7:$O$84</definedName>
  </definedNames>
  <calcPr fullCalcOnLoad="1"/>
</workbook>
</file>

<file path=xl/sharedStrings.xml><?xml version="1.0" encoding="utf-8"?>
<sst xmlns="http://schemas.openxmlformats.org/spreadsheetml/2006/main" count="689" uniqueCount="297">
  <si>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</si>
  <si>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</si>
  <si>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</si>
  <si>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</si>
  <si>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</si>
  <si>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</si>
  <si>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</si>
  <si>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</si>
  <si>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</si>
  <si>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</si>
  <si>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</si>
  <si>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</si>
  <si>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</si>
  <si>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</si>
  <si>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</si>
  <si>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</si>
  <si>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</si>
  <si>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</si>
  <si>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</si>
  <si>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Булочка дорожная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</si>
  <si>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</si>
  <si>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</si>
  <si>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</si>
  <si>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</si>
  <si>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</si>
  <si>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</si>
  <si>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1/60</t>
  </si>
  <si>
    <t>Итого за день :</t>
  </si>
  <si>
    <t>2 день</t>
  </si>
  <si>
    <t>Картофельное пюре</t>
  </si>
  <si>
    <t>3 день</t>
  </si>
  <si>
    <t>Чай с сахаром</t>
  </si>
  <si>
    <t xml:space="preserve">Суп карт. с мясн. фрикадельками </t>
  </si>
  <si>
    <t>Булочка с орехами</t>
  </si>
  <si>
    <t>1/70</t>
  </si>
  <si>
    <t>1/100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</si>
  <si>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</si>
  <si>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</si>
  <si>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</si>
  <si>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</si>
  <si>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</si>
  <si>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</si>
  <si>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</si>
  <si>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</si>
  <si>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</si>
  <si>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</si>
  <si>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Итого:</t>
  </si>
  <si>
    <t>Куры отварные</t>
  </si>
  <si>
    <t>Салат  "Прелесть"</t>
  </si>
  <si>
    <t>ванилин - 0,02</t>
  </si>
  <si>
    <t>Кисель плодово-ягодный</t>
  </si>
  <si>
    <t>Хлеб ржаной</t>
  </si>
  <si>
    <t>яйцо - 4</t>
  </si>
  <si>
    <t>Чай  с сахаром и лимоном</t>
  </si>
  <si>
    <t>Салат из свеклы с раст.маслом</t>
  </si>
  <si>
    <t>дрожжи - 1</t>
  </si>
  <si>
    <t>1/80</t>
  </si>
  <si>
    <t>Рагу из овощей</t>
  </si>
  <si>
    <t>1/30</t>
  </si>
  <si>
    <t>Булочка "Российская"</t>
  </si>
  <si>
    <t>мука пшеничная - 35</t>
  </si>
  <si>
    <t>молоко 3% жирн. - 5</t>
  </si>
  <si>
    <t>Винегрет овощной</t>
  </si>
  <si>
    <t>Дни недели</t>
  </si>
  <si>
    <t xml:space="preserve">Рассольник домашний                                                      </t>
  </si>
  <si>
    <t>12 день</t>
  </si>
  <si>
    <t>11 день</t>
  </si>
  <si>
    <t>Булочка молочная</t>
  </si>
  <si>
    <t>Всего за 12 дней</t>
  </si>
  <si>
    <t xml:space="preserve">Ряженка </t>
  </si>
  <si>
    <t>Жаркое по -  домашнему</t>
  </si>
  <si>
    <t>Салат  из белокоч.капусты с морковью</t>
  </si>
  <si>
    <t>4 
Пермь 
2013</t>
  </si>
  <si>
    <t>369
 Пермь 
2013</t>
  </si>
  <si>
    <t>339
 Пермь
 2013</t>
  </si>
  <si>
    <t>Молоко кипяченое</t>
  </si>
  <si>
    <t>153
 Пермь
 2013</t>
  </si>
  <si>
    <t>Суп рыбный с консервами</t>
  </si>
  <si>
    <t>389
 Пермь
 2013</t>
  </si>
  <si>
    <t>ванилин - 0,1</t>
  </si>
  <si>
    <t>1/90</t>
  </si>
  <si>
    <t>Макарон.издел.отварн.</t>
  </si>
  <si>
    <t>сахар  - 12</t>
  </si>
  <si>
    <t>390 
Пермь 
2013</t>
  </si>
  <si>
    <t>128
 Пермь 
2013</t>
  </si>
  <si>
    <t>132
 Пермь
 2013</t>
  </si>
  <si>
    <t>Борщ с капустой  и  картофелем</t>
  </si>
  <si>
    <t>142
 Пермь
 2013</t>
  </si>
  <si>
    <t>Щи из св. капусты с картофелем</t>
  </si>
  <si>
    <t>Рагу из птицы</t>
  </si>
  <si>
    <t>масло сливочное - 2,5</t>
  </si>
  <si>
    <t>407
Пермь
2013</t>
  </si>
  <si>
    <t>Будочка "Веснушка"</t>
  </si>
  <si>
    <t>559
 Пермь
 2013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</si>
  <si>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</si>
  <si>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</si>
  <si>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</si>
  <si>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</si>
  <si>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</si>
  <si>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</si>
  <si>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яйцо - 6,67</t>
  </si>
  <si>
    <t>Сосиска,запеченная.в тесте</t>
  </si>
  <si>
    <t>109Пермь</t>
  </si>
  <si>
    <t>Пищевая ценность</t>
  </si>
  <si>
    <t>Среднее за 1 день</t>
  </si>
  <si>
    <t>250/25</t>
  </si>
  <si>
    <t>250/20</t>
  </si>
  <si>
    <t>565
Пермь
 2013</t>
  </si>
  <si>
    <t>Ватрушка с повидлом</t>
  </si>
  <si>
    <t>Сдоба обыкновенная</t>
  </si>
  <si>
    <t>дрожжи - 1,67</t>
  </si>
  <si>
    <t xml:space="preserve">                                               </t>
  </si>
  <si>
    <t>540
 Пермь
 2013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</si>
  <si>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</si>
  <si>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</si>
  <si>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</si>
  <si>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</si>
  <si>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</si>
  <si>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</si>
  <si>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</si>
  <si>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</si>
  <si>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</si>
  <si>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Полдник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</si>
  <si>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</si>
  <si>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</si>
  <si>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</si>
  <si>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</si>
  <si>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</si>
  <si>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</si>
  <si>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</si>
  <si>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509
 Пермь
 2013</t>
  </si>
  <si>
    <t>Сок апельсиновый</t>
  </si>
  <si>
    <t>518 Пермь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</si>
  <si>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</si>
  <si>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</si>
  <si>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</si>
  <si>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</si>
  <si>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</si>
  <si>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</si>
  <si>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</si>
  <si>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</si>
  <si>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</si>
  <si>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</si>
  <si>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548
 Пермь
 2013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</si>
  <si>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</si>
  <si>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</si>
  <si>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</si>
  <si>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</si>
  <si>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</si>
  <si>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</si>
  <si>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</si>
  <si>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</si>
  <si>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</si>
  <si>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</si>
  <si>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</si>
  <si>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</si>
  <si>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</si>
  <si>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</si>
  <si>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</si>
  <si>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</si>
  <si>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</si>
  <si>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</si>
  <si>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109 Пермь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</si>
  <si>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</si>
  <si>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</si>
  <si>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</si>
  <si>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</si>
  <si>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</si>
  <si>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</si>
  <si>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</si>
  <si>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</si>
  <si>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</si>
  <si>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</si>
  <si>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</si>
  <si>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</si>
  <si>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</si>
  <si>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</si>
  <si>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</si>
  <si>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</si>
  <si>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</si>
  <si>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</si>
  <si>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</si>
  <si>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</si>
  <si>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</si>
  <si>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</si>
  <si>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</si>
  <si>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</si>
  <si>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</si>
  <si>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</si>
  <si>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</si>
  <si>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</si>
  <si>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</si>
  <si>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</si>
  <si>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</si>
  <si>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</si>
  <si>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</si>
  <si>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</si>
  <si>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</si>
  <si>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</si>
  <si>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</si>
  <si>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</si>
  <si>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</si>
  <si>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</si>
  <si>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</si>
  <si>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</si>
  <si>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</si>
  <si>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</si>
  <si>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</si>
  <si>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</si>
  <si>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</si>
  <si>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</si>
  <si>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</si>
  <si>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</si>
  <si>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</si>
  <si>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Салат из моркови</t>
  </si>
  <si>
    <t>Компот из яблок с лимоном</t>
  </si>
  <si>
    <t>200/15/7</t>
  </si>
  <si>
    <t>Салат  "Пестрый"</t>
  </si>
  <si>
    <t>57
 Пермь
 2013</t>
  </si>
  <si>
    <t>76
 Пермь
 2013</t>
  </si>
  <si>
    <t>Пюре из гороха с маслом</t>
  </si>
  <si>
    <t>418
 Пермь
 2013</t>
  </si>
  <si>
    <t>519
 Пермь
 2013</t>
  </si>
  <si>
    <t>512
 Пермь
 2013</t>
  </si>
  <si>
    <t>Компот из см. сухофруктов</t>
  </si>
  <si>
    <t>Салат витаминный с масл.растительн.</t>
  </si>
  <si>
    <t>108
 Москва 2003</t>
  </si>
  <si>
    <t>195
 Москва 2003</t>
  </si>
  <si>
    <t>123
Москва
2003</t>
  </si>
  <si>
    <t>516
 Пермь
 2013</t>
  </si>
  <si>
    <t>515
 Пермь
 2013</t>
  </si>
  <si>
    <t>7
 Пермь
 2013</t>
  </si>
  <si>
    <t>445
Москва
2003</t>
  </si>
  <si>
    <t>447
Москва
2003</t>
  </si>
  <si>
    <t>151
Москва
2003</t>
  </si>
  <si>
    <t>433
Москва
2003</t>
  </si>
  <si>
    <t>119
Москва
2003</t>
  </si>
  <si>
    <t>31
Москва
2003</t>
  </si>
  <si>
    <t>321
Москва
2003</t>
  </si>
  <si>
    <t>125
Москва
2003</t>
  </si>
  <si>
    <t>40
Москва
2003</t>
  </si>
  <si>
    <t>383
Москва
2003</t>
  </si>
  <si>
    <t>434
Москва
2003</t>
  </si>
  <si>
    <t>167
Москва
2003</t>
  </si>
  <si>
    <t>64
Москва
2003</t>
  </si>
  <si>
    <t>142
Москва
2003</t>
  </si>
  <si>
    <t>443
Москва
2003</t>
  </si>
  <si>
    <t>53
Москва
2003</t>
  </si>
  <si>
    <t>207
Москва
2003</t>
  </si>
  <si>
    <t>33
Москва
2003</t>
  </si>
  <si>
    <t>118
Москва
2003</t>
  </si>
  <si>
    <t>317
Москва
2003</t>
  </si>
  <si>
    <t>103
Москва
2003</t>
  </si>
  <si>
    <t>159
Москва
2003</t>
  </si>
  <si>
    <t>97
Москва
2003</t>
  </si>
  <si>
    <t>72
Москва
2003</t>
  </si>
  <si>
    <t>Плов из птицы</t>
  </si>
  <si>
    <t>291
Москва
ДЕЛИ</t>
  </si>
  <si>
    <t>336 
Пермь 
2013</t>
  </si>
  <si>
    <t>508
 Пермь
 2013</t>
  </si>
  <si>
    <t>Рыба,тушеная с овощами</t>
  </si>
  <si>
    <t>Компот из св.фруктов</t>
  </si>
  <si>
    <t>Рис отварной  с маслом</t>
  </si>
  <si>
    <t>Макароны отварные с маслом</t>
  </si>
  <si>
    <t>Биточки мясные</t>
  </si>
  <si>
    <t>Кондит.изделие</t>
  </si>
  <si>
    <t>1/35</t>
  </si>
  <si>
    <t>Суп карт. с крупой рисовой</t>
  </si>
  <si>
    <t>Тефтели мясные</t>
  </si>
  <si>
    <t>Напиток из апельсинов</t>
  </si>
  <si>
    <t>1/65</t>
  </si>
  <si>
    <t xml:space="preserve">Рассольник ленингр.                                                  </t>
  </si>
  <si>
    <t>Борщ  из свежей капусты с мясом</t>
  </si>
  <si>
    <t xml:space="preserve">Кондитерское изделие </t>
  </si>
  <si>
    <t xml:space="preserve">Шницель </t>
  </si>
  <si>
    <t xml:space="preserve">Сок фруктовый </t>
  </si>
  <si>
    <t>815</t>
  </si>
  <si>
    <t>250</t>
  </si>
  <si>
    <t>790</t>
  </si>
  <si>
    <t>810</t>
  </si>
  <si>
    <t>812</t>
  </si>
  <si>
    <t>785</t>
  </si>
  <si>
    <t>880</t>
  </si>
  <si>
    <t>775</t>
  </si>
  <si>
    <t>745</t>
  </si>
  <si>
    <t>822</t>
  </si>
  <si>
    <t>800</t>
  </si>
  <si>
    <t>Суп овощной с курицей</t>
  </si>
  <si>
    <r>
      <t xml:space="preserve">ПРИМЕРНОЕ    ДВУХНЕДЕЛЬНОЕ   МЕНЮ             обед                                                                                                                                                                                                                                                                                    
в осенне-зимний период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</si>
  <si>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Ежики</t>
  </si>
  <si>
    <t>70</t>
  </si>
  <si>
    <t xml:space="preserve">Суп карт. с консервами </t>
  </si>
  <si>
    <t xml:space="preserve">Салат из моркови  </t>
  </si>
  <si>
    <t xml:space="preserve">Компот из яблок </t>
  </si>
  <si>
    <t>Салат из свежей капусты</t>
  </si>
  <si>
    <t>Тефтели из гов.с рис.</t>
  </si>
  <si>
    <t>Гуляш из говядины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</si>
</sst>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_р_."/>
    <numFmt numFmtId="174" formatCode="#,##0;\-#,##0"/>
    <numFmt numFmtId="175" formatCode="#,###.0"/>
    <numFmt numFmtId="176" formatCode="0.0"/>
    <numFmt numFmtId="177" formatCode="000000"/>
    <numFmt numFmtId="178" formatCode="[$-FC19]d\ mmmm\ yyyy\ &quot;г.&quot;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#,##0_ ;\-#,##0\ "/>
  </numFmts>
  <fonts count="5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173" fontId="3" fillId="0" borderId="0" xfId="0" applyNumberFormat="1" applyFont="1" applyBorder="1" applyAlignment="1">
      <alignment horizontal="left" vertical="distributed"/>
    </xf>
    <xf numFmtId="172" fontId="2" fillId="0" borderId="0" xfId="0" applyNumberFormat="1" applyFont="1" applyBorder="1" applyAlignment="1">
      <alignment horizontal="left" vertical="distributed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3" fontId="2" fillId="0" borderId="0" xfId="0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172" fontId="7" fillId="0" borderId="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/>
    </xf>
    <xf numFmtId="0" fontId="9" fillId="0" borderId="16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172" fontId="9" fillId="0" borderId="13" xfId="0" applyNumberFormat="1" applyFont="1" applyBorder="1" applyAlignment="1">
      <alignment horizontal="left" vertical="distributed"/>
    </xf>
    <xf numFmtId="173" fontId="8" fillId="0" borderId="13" xfId="0" applyNumberFormat="1" applyFont="1" applyBorder="1" applyAlignment="1">
      <alignment horizontal="left" vertical="distributed"/>
    </xf>
    <xf numFmtId="0" fontId="8" fillId="0" borderId="14" xfId="0" applyNumberFormat="1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173" fontId="8" fillId="0" borderId="13" xfId="0" applyNumberFormat="1" applyFont="1" applyBorder="1" applyAlignment="1">
      <alignment horizontal="center" vertical="distributed"/>
    </xf>
    <xf numFmtId="0" fontId="8" fillId="0" borderId="14" xfId="0" applyNumberFormat="1" applyFont="1" applyBorder="1" applyAlignment="1">
      <alignment horizontal="center" vertical="distributed"/>
    </xf>
    <xf numFmtId="2" fontId="8" fillId="0" borderId="13" xfId="0" applyNumberFormat="1" applyFont="1" applyBorder="1" applyAlignment="1">
      <alignment horizontal="center" vertical="distributed"/>
    </xf>
    <xf numFmtId="2" fontId="8" fillId="0" borderId="14" xfId="0" applyNumberFormat="1" applyFont="1" applyBorder="1" applyAlignment="1">
      <alignment horizontal="center" vertical="distributed"/>
    </xf>
    <xf numFmtId="49" fontId="8" fillId="0" borderId="13" xfId="0" applyNumberFormat="1" applyFont="1" applyBorder="1" applyAlignment="1">
      <alignment horizontal="center" vertical="distributed"/>
    </xf>
    <xf numFmtId="173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distributed"/>
    </xf>
    <xf numFmtId="0" fontId="9" fillId="0" borderId="0" xfId="0" applyFont="1" applyBorder="1" applyAlignment="1">
      <alignment horizontal="left" vertical="distributed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0" fontId="8" fillId="0" borderId="17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173" fontId="9" fillId="0" borderId="0" xfId="0" applyNumberFormat="1" applyFont="1" applyBorder="1" applyAlignment="1">
      <alignment horizontal="center" vertical="distributed"/>
    </xf>
    <xf numFmtId="0" fontId="9" fillId="0" borderId="0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0" fontId="8" fillId="0" borderId="24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4" fontId="9" fillId="0" borderId="13" xfId="0" applyNumberFormat="1" applyFont="1" applyBorder="1" applyAlignment="1">
      <alignment horizontal="center" vertical="distributed"/>
    </xf>
    <xf numFmtId="173" fontId="9" fillId="0" borderId="18" xfId="0" applyNumberFormat="1" applyFont="1" applyBorder="1" applyAlignment="1">
      <alignment horizontal="center" vertical="distributed"/>
    </xf>
    <xf numFmtId="173" fontId="9" fillId="0" borderId="25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173" fontId="9" fillId="0" borderId="27" xfId="0" applyNumberFormat="1" applyFont="1" applyBorder="1" applyAlignment="1">
      <alignment horizontal="center" vertical="distributed"/>
    </xf>
    <xf numFmtId="0" fontId="8" fillId="0" borderId="28" xfId="0" applyFont="1" applyBorder="1" applyAlignment="1">
      <alignment horizontal="left" vertical="distributed"/>
    </xf>
    <xf numFmtId="0" fontId="8" fillId="0" borderId="18" xfId="0" applyFont="1" applyBorder="1" applyAlignment="1">
      <alignment horizontal="left" vertical="distributed"/>
    </xf>
    <xf numFmtId="0" fontId="8" fillId="0" borderId="29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25" xfId="0" applyFont="1" applyFill="1" applyBorder="1" applyAlignment="1">
      <alignment horizontal="left" vertical="distributed"/>
    </xf>
    <xf numFmtId="2" fontId="8" fillId="0" borderId="30" xfId="0" applyNumberFormat="1" applyFont="1" applyBorder="1" applyAlignment="1">
      <alignment horizontal="center" vertical="distributed"/>
    </xf>
    <xf numFmtId="2" fontId="8" fillId="0" borderId="31" xfId="0" applyNumberFormat="1" applyFont="1" applyBorder="1" applyAlignment="1">
      <alignment horizontal="center" vertical="distributed"/>
    </xf>
    <xf numFmtId="173" fontId="8" fillId="0" borderId="32" xfId="0" applyNumberFormat="1" applyFont="1" applyBorder="1" applyAlignment="1">
      <alignment horizontal="center" vertical="distributed"/>
    </xf>
    <xf numFmtId="0" fontId="8" fillId="0" borderId="32" xfId="0" applyNumberFormat="1" applyFont="1" applyBorder="1" applyAlignment="1">
      <alignment horizontal="center" vertical="distributed"/>
    </xf>
    <xf numFmtId="2" fontId="8" fillId="0" borderId="32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left" vertical="distributed"/>
    </xf>
    <xf numFmtId="0" fontId="8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left" vertical="distributed"/>
    </xf>
    <xf numFmtId="0" fontId="8" fillId="0" borderId="27" xfId="0" applyFont="1" applyBorder="1" applyAlignment="1">
      <alignment horizontal="left" vertical="distributed"/>
    </xf>
    <xf numFmtId="2" fontId="3" fillId="0" borderId="0" xfId="0" applyNumberFormat="1" applyFont="1" applyBorder="1" applyAlignment="1">
      <alignment horizontal="left" vertical="distributed"/>
    </xf>
    <xf numFmtId="0" fontId="8" fillId="0" borderId="25" xfId="0" applyFont="1" applyBorder="1" applyAlignment="1">
      <alignment horizontal="left" vertical="distributed"/>
    </xf>
    <xf numFmtId="49" fontId="8" fillId="0" borderId="25" xfId="0" applyNumberFormat="1" applyFont="1" applyBorder="1" applyAlignment="1">
      <alignment horizontal="center" vertical="distributed"/>
    </xf>
    <xf numFmtId="173" fontId="8" fillId="0" borderId="25" xfId="0" applyNumberFormat="1" applyFont="1" applyBorder="1" applyAlignment="1">
      <alignment horizontal="center" vertical="distributed"/>
    </xf>
    <xf numFmtId="0" fontId="8" fillId="0" borderId="25" xfId="0" applyNumberFormat="1" applyFont="1" applyBorder="1" applyAlignment="1">
      <alignment horizontal="center" vertical="distributed"/>
    </xf>
    <xf numFmtId="2" fontId="8" fillId="0" borderId="25" xfId="0" applyNumberFormat="1" applyFont="1" applyBorder="1" applyAlignment="1">
      <alignment horizontal="center" vertical="distributed"/>
    </xf>
    <xf numFmtId="0" fontId="0" fillId="0" borderId="25" xfId="0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35" xfId="0" applyFont="1" applyBorder="1" applyAlignment="1">
      <alignment horizontal="left" vertical="distributed"/>
    </xf>
    <xf numFmtId="0" fontId="9" fillId="0" borderId="18" xfId="0" applyFont="1" applyBorder="1" applyAlignment="1">
      <alignment horizontal="left" vertical="distributed"/>
    </xf>
    <xf numFmtId="0" fontId="9" fillId="0" borderId="19" xfId="0" applyNumberFormat="1" applyFont="1" applyBorder="1" applyAlignment="1">
      <alignment horizontal="center" vertical="distributed"/>
    </xf>
    <xf numFmtId="0" fontId="9" fillId="0" borderId="36" xfId="0" applyFont="1" applyBorder="1" applyAlignment="1">
      <alignment horizontal="left" vertical="distributed"/>
    </xf>
    <xf numFmtId="49" fontId="8" fillId="0" borderId="36" xfId="0" applyNumberFormat="1" applyFont="1" applyBorder="1" applyAlignment="1">
      <alignment horizontal="center" vertical="distributed"/>
    </xf>
    <xf numFmtId="173" fontId="9" fillId="0" borderId="36" xfId="0" applyNumberFormat="1" applyFont="1" applyBorder="1" applyAlignment="1">
      <alignment horizontal="center" vertical="distributed"/>
    </xf>
    <xf numFmtId="173" fontId="9" fillId="0" borderId="14" xfId="0" applyNumberFormat="1" applyFont="1" applyBorder="1" applyAlignment="1">
      <alignment horizontal="center" vertical="distributed"/>
    </xf>
    <xf numFmtId="173" fontId="9" fillId="0" borderId="30" xfId="0" applyNumberFormat="1" applyFont="1" applyBorder="1" applyAlignment="1">
      <alignment horizontal="center" vertical="distributed"/>
    </xf>
    <xf numFmtId="0" fontId="9" fillId="0" borderId="25" xfId="0" applyFont="1" applyBorder="1" applyAlignment="1">
      <alignment horizontal="left" vertical="distributed"/>
    </xf>
    <xf numFmtId="0" fontId="9" fillId="0" borderId="25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9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173" fontId="9" fillId="0" borderId="4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center" vertical="distributed"/>
    </xf>
    <xf numFmtId="0" fontId="0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left" vertical="distributed"/>
    </xf>
    <xf numFmtId="0" fontId="8" fillId="0" borderId="17" xfId="0" applyNumberFormat="1" applyFont="1" applyBorder="1" applyAlignment="1">
      <alignment horizontal="left" vertical="distributed"/>
    </xf>
    <xf numFmtId="0" fontId="8" fillId="0" borderId="17" xfId="0" applyFont="1" applyBorder="1" applyAlignment="1">
      <alignment horizontal="left" vertical="distributed"/>
    </xf>
    <xf numFmtId="49" fontId="9" fillId="0" borderId="25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3" fillId="0" borderId="50" xfId="0" applyFont="1" applyBorder="1" applyAlignment="1">
      <alignment horizontal="left" vertical="distributed"/>
    </xf>
    <xf numFmtId="2" fontId="8" fillId="0" borderId="23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0" fontId="8" fillId="0" borderId="23" xfId="0" applyFont="1" applyBorder="1" applyAlignment="1">
      <alignment horizontal="left" vertical="distributed"/>
    </xf>
    <xf numFmtId="0" fontId="9" fillId="0" borderId="17" xfId="0" applyFont="1" applyBorder="1" applyAlignment="1">
      <alignment horizontal="left" vertical="distributed"/>
    </xf>
    <xf numFmtId="2" fontId="9" fillId="0" borderId="19" xfId="0" applyNumberFormat="1" applyFont="1" applyBorder="1" applyAlignment="1">
      <alignment horizontal="center" vertical="distributed"/>
    </xf>
    <xf numFmtId="2" fontId="9" fillId="0" borderId="30" xfId="0" applyNumberFormat="1" applyFont="1" applyBorder="1" applyAlignment="1">
      <alignment horizontal="center" vertical="distributed"/>
    </xf>
    <xf numFmtId="176" fontId="1" fillId="0" borderId="51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173" fontId="8" fillId="0" borderId="0" xfId="0" applyNumberFormat="1" applyFont="1" applyBorder="1" applyAlignment="1">
      <alignment horizontal="center" vertical="distributed"/>
    </xf>
    <xf numFmtId="0" fontId="8" fillId="0" borderId="52" xfId="0" applyFont="1" applyBorder="1" applyAlignment="1">
      <alignment horizontal="left" vertical="distributed"/>
    </xf>
    <xf numFmtId="2" fontId="3" fillId="0" borderId="0" xfId="0" applyNumberFormat="1" applyFont="1" applyAlignment="1">
      <alignment horizontal="center" vertical="distributed"/>
    </xf>
    <xf numFmtId="0" fontId="8" fillId="0" borderId="53" xfId="0" applyFont="1" applyBorder="1" applyAlignment="1">
      <alignment horizontal="left" vertical="distributed"/>
    </xf>
    <xf numFmtId="0" fontId="3" fillId="0" borderId="25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2" fontId="8" fillId="0" borderId="25" xfId="0" applyNumberFormat="1" applyFont="1" applyBorder="1" applyAlignment="1">
      <alignment horizontal="left" vertical="distributed"/>
    </xf>
    <xf numFmtId="2" fontId="0" fillId="0" borderId="5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 vertical="distributed"/>
    </xf>
    <xf numFmtId="0" fontId="8" fillId="0" borderId="0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distributed"/>
    </xf>
    <xf numFmtId="0" fontId="8" fillId="0" borderId="61" xfId="0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distributed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9" xfId="0" applyNumberFormat="1" applyBorder="1" applyAlignment="1">
      <alignment horizontal="center"/>
    </xf>
    <xf numFmtId="176" fontId="0" fillId="0" borderId="60" xfId="0" applyNumberFormat="1" applyBorder="1" applyAlignment="1">
      <alignment horizontal="center"/>
    </xf>
    <xf numFmtId="176" fontId="0" fillId="0" borderId="51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3" xfId="0" applyNumberFormat="1" applyBorder="1" applyAlignment="1">
      <alignment horizontal="center"/>
    </xf>
    <xf numFmtId="176" fontId="0" fillId="0" borderId="70" xfId="0" applyNumberForma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176" fontId="0" fillId="0" borderId="76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3" fillId="0" borderId="62" xfId="0" applyFont="1" applyBorder="1" applyAlignment="1">
      <alignment horizontal="center" vertical="distributed"/>
    </xf>
    <xf numFmtId="0" fontId="8" fillId="0" borderId="26" xfId="0" applyFont="1" applyBorder="1" applyAlignment="1">
      <alignment horizontal="left" vertical="distributed"/>
    </xf>
    <xf numFmtId="0" fontId="2" fillId="0" borderId="44" xfId="0" applyFont="1" applyBorder="1" applyAlignment="1">
      <alignment horizontal="left" vertical="distributed"/>
    </xf>
    <xf numFmtId="49" fontId="3" fillId="0" borderId="44" xfId="0" applyNumberFormat="1" applyFont="1" applyBorder="1" applyAlignment="1">
      <alignment horizontal="center" vertical="distributed"/>
    </xf>
    <xf numFmtId="173" fontId="3" fillId="0" borderId="44" xfId="0" applyNumberFormat="1" applyFont="1" applyBorder="1" applyAlignment="1">
      <alignment horizontal="center" vertical="distributed"/>
    </xf>
    <xf numFmtId="0" fontId="3" fillId="0" borderId="44" xfId="0" applyNumberFormat="1" applyFont="1" applyBorder="1" applyAlignment="1">
      <alignment horizontal="center" vertical="distributed"/>
    </xf>
    <xf numFmtId="2" fontId="3" fillId="0" borderId="44" xfId="0" applyNumberFormat="1" applyFont="1" applyBorder="1" applyAlignment="1">
      <alignment horizontal="center" vertical="distributed"/>
    </xf>
    <xf numFmtId="2" fontId="0" fillId="0" borderId="25" xfId="0" applyNumberFormat="1" applyBorder="1" applyAlignment="1">
      <alignment horizontal="center"/>
    </xf>
    <xf numFmtId="0" fontId="8" fillId="0" borderId="25" xfId="60" applyNumberFormat="1" applyFont="1" applyBorder="1" applyAlignment="1">
      <alignment horizontal="center"/>
    </xf>
    <xf numFmtId="173" fontId="9" fillId="0" borderId="23" xfId="0" applyNumberFormat="1" applyFont="1" applyBorder="1" applyAlignment="1">
      <alignment horizontal="center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NumberFormat="1" applyFont="1" applyBorder="1" applyAlignment="1">
      <alignment horizontal="center" vertical="distributed"/>
    </xf>
    <xf numFmtId="173" fontId="9" fillId="0" borderId="19" xfId="0" applyNumberFormat="1" applyFont="1" applyBorder="1" applyAlignment="1">
      <alignment horizontal="center" vertical="distributed"/>
    </xf>
    <xf numFmtId="49" fontId="9" fillId="0" borderId="14" xfId="0" applyNumberFormat="1" applyFont="1" applyBorder="1" applyAlignment="1">
      <alignment horizontal="center" vertical="distributed"/>
    </xf>
    <xf numFmtId="173" fontId="9" fillId="0" borderId="28" xfId="0" applyNumberFormat="1" applyFont="1" applyBorder="1" applyAlignment="1">
      <alignment horizontal="center" vertical="distributed"/>
    </xf>
    <xf numFmtId="4" fontId="9" fillId="0" borderId="18" xfId="0" applyNumberFormat="1" applyFont="1" applyBorder="1" applyAlignment="1">
      <alignment horizontal="center" vertical="distributed"/>
    </xf>
    <xf numFmtId="49" fontId="8" fillId="0" borderId="77" xfId="0" applyNumberFormat="1" applyFont="1" applyBorder="1" applyAlignment="1">
      <alignment horizontal="center" vertical="distributed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9" fillId="0" borderId="77" xfId="0" applyFont="1" applyBorder="1" applyAlignment="1">
      <alignment horizontal="left" vertical="distributed"/>
    </xf>
    <xf numFmtId="0" fontId="8" fillId="0" borderId="85" xfId="0" applyFont="1" applyBorder="1" applyAlignment="1">
      <alignment horizontal="left" vertical="distributed"/>
    </xf>
    <xf numFmtId="0" fontId="8" fillId="0" borderId="86" xfId="0" applyFont="1" applyBorder="1" applyAlignment="1">
      <alignment horizontal="left" vertical="distributed"/>
    </xf>
    <xf numFmtId="0" fontId="8" fillId="0" borderId="25" xfId="0" applyFont="1" applyBorder="1" applyAlignment="1">
      <alignment/>
    </xf>
    <xf numFmtId="0" fontId="8" fillId="0" borderId="8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8" fillId="0" borderId="54" xfId="0" applyFont="1" applyBorder="1" applyAlignment="1">
      <alignment horizontal="left" vertical="distributed"/>
    </xf>
    <xf numFmtId="49" fontId="8" fillId="0" borderId="0" xfId="0" applyNumberFormat="1" applyFont="1" applyFill="1" applyBorder="1" applyAlignment="1">
      <alignment horizontal="center" vertical="distributed"/>
    </xf>
    <xf numFmtId="179" fontId="3" fillId="0" borderId="0" xfId="0" applyNumberFormat="1" applyFont="1" applyBorder="1" applyAlignment="1">
      <alignment horizontal="center" vertical="distributed"/>
    </xf>
    <xf numFmtId="0" fontId="3" fillId="0" borderId="54" xfId="0" applyFont="1" applyBorder="1" applyAlignment="1">
      <alignment horizontal="left" vertical="distributed"/>
    </xf>
    <xf numFmtId="2" fontId="3" fillId="0" borderId="54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left" vertical="distributed"/>
    </xf>
    <xf numFmtId="176" fontId="3" fillId="0" borderId="54" xfId="0" applyNumberFormat="1" applyFont="1" applyBorder="1" applyAlignment="1">
      <alignment horizontal="center" vertical="distributed"/>
    </xf>
    <xf numFmtId="176" fontId="3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distributed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2" fontId="8" fillId="0" borderId="0" xfId="0" applyNumberFormat="1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distributed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distributed"/>
    </xf>
    <xf numFmtId="13" fontId="0" fillId="0" borderId="0" xfId="60" applyNumberFormat="1" applyFont="1" applyBorder="1" applyAlignment="1">
      <alignment horizontal="center"/>
    </xf>
    <xf numFmtId="0" fontId="8" fillId="0" borderId="0" xfId="60" applyNumberFormat="1" applyFont="1" applyBorder="1" applyAlignment="1">
      <alignment horizontal="center"/>
    </xf>
    <xf numFmtId="185" fontId="8" fillId="0" borderId="0" xfId="6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60" applyNumberFormat="1" applyFont="1" applyBorder="1" applyAlignment="1">
      <alignment horizontal="center"/>
    </xf>
    <xf numFmtId="49" fontId="3" fillId="0" borderId="0" xfId="60" applyNumberFormat="1" applyFont="1" applyBorder="1" applyAlignment="1">
      <alignment horizontal="center"/>
    </xf>
    <xf numFmtId="49" fontId="0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3" fontId="3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distributed"/>
    </xf>
    <xf numFmtId="173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distributed"/>
    </xf>
    <xf numFmtId="2" fontId="8" fillId="0" borderId="88" xfId="0" applyNumberFormat="1" applyFont="1" applyBorder="1" applyAlignment="1">
      <alignment horizontal="center" vertical="distributed"/>
    </xf>
    <xf numFmtId="173" fontId="8" fillId="0" borderId="44" xfId="0" applyNumberFormat="1" applyFont="1" applyBorder="1" applyAlignment="1">
      <alignment horizontal="center" vertical="distributed"/>
    </xf>
    <xf numFmtId="0" fontId="8" fillId="0" borderId="43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distributed"/>
    </xf>
    <xf numFmtId="0" fontId="8" fillId="0" borderId="88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distributed"/>
    </xf>
    <xf numFmtId="2" fontId="8" fillId="0" borderId="89" xfId="0" applyNumberFormat="1" applyFont="1" applyBorder="1" applyAlignment="1">
      <alignment horizontal="center" vertical="distributed"/>
    </xf>
    <xf numFmtId="0" fontId="8" fillId="0" borderId="44" xfId="0" applyNumberFormat="1" applyFont="1" applyBorder="1" applyAlignment="1">
      <alignment horizontal="center" vertical="distributed"/>
    </xf>
    <xf numFmtId="0" fontId="8" fillId="0" borderId="90" xfId="0" applyFont="1" applyBorder="1" applyAlignment="1">
      <alignment horizontal="center" vertical="center" wrapText="1"/>
    </xf>
    <xf numFmtId="49" fontId="8" fillId="0" borderId="90" xfId="0" applyNumberFormat="1" applyFont="1" applyBorder="1" applyAlignment="1">
      <alignment horizontal="center" vertical="distributed"/>
    </xf>
    <xf numFmtId="49" fontId="8" fillId="0" borderId="32" xfId="0" applyNumberFormat="1" applyFont="1" applyBorder="1" applyAlignment="1">
      <alignment horizontal="center" vertical="distributed"/>
    </xf>
    <xf numFmtId="173" fontId="8" fillId="0" borderId="30" xfId="0" applyNumberFormat="1" applyFont="1" applyBorder="1" applyAlignment="1">
      <alignment horizontal="center" vertical="distributed"/>
    </xf>
    <xf numFmtId="0" fontId="8" fillId="0" borderId="44" xfId="6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173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distributed"/>
    </xf>
    <xf numFmtId="173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distributed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distributed"/>
    </xf>
    <xf numFmtId="0" fontId="8" fillId="0" borderId="91" xfId="0" applyFont="1" applyBorder="1" applyAlignment="1">
      <alignment horizontal="center" vertical="top" wrapText="1"/>
    </xf>
    <xf numFmtId="0" fontId="8" fillId="0" borderId="92" xfId="0" applyFont="1" applyBorder="1" applyAlignment="1">
      <alignment horizontal="center" vertical="top" wrapText="1"/>
    </xf>
    <xf numFmtId="0" fontId="8" fillId="0" borderId="0" xfId="0" applyFont="1" applyBorder="1" applyAlignment="1" quotePrefix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23" xfId="0" applyNumberFormat="1" applyFont="1" applyBorder="1" applyAlignment="1">
      <alignment horizontal="center" vertical="distributed"/>
    </xf>
    <xf numFmtId="2" fontId="8" fillId="0" borderId="12" xfId="0" applyNumberFormat="1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93" xfId="0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 vertical="distributed"/>
    </xf>
    <xf numFmtId="173" fontId="8" fillId="0" borderId="23" xfId="0" applyNumberFormat="1" applyFont="1" applyBorder="1" applyAlignment="1">
      <alignment horizontal="center" vertical="distributed"/>
    </xf>
    <xf numFmtId="173" fontId="8" fillId="0" borderId="20" xfId="0" applyNumberFormat="1" applyFont="1" applyBorder="1" applyAlignment="1">
      <alignment horizontal="center" vertical="distributed"/>
    </xf>
    <xf numFmtId="0" fontId="8" fillId="0" borderId="91" xfId="0" applyNumberFormat="1" applyFont="1" applyBorder="1" applyAlignment="1">
      <alignment horizontal="center" vertical="top" wrapText="1"/>
    </xf>
    <xf numFmtId="0" fontId="8" fillId="0" borderId="92" xfId="0" applyNumberFormat="1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2" fontId="8" fillId="0" borderId="87" xfId="0" applyNumberFormat="1" applyFont="1" applyBorder="1" applyAlignment="1">
      <alignment horizontal="center" vertical="distributed"/>
    </xf>
    <xf numFmtId="2" fontId="8" fillId="0" borderId="94" xfId="0" applyNumberFormat="1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173" fontId="8" fillId="0" borderId="12" xfId="0" applyNumberFormat="1" applyFont="1" applyBorder="1" applyAlignment="1">
      <alignment horizontal="center" vertical="distributed"/>
    </xf>
    <xf numFmtId="2" fontId="8" fillId="0" borderId="44" xfId="0" applyNumberFormat="1" applyFont="1" applyBorder="1" applyAlignment="1">
      <alignment horizontal="center" vertical="distributed"/>
    </xf>
    <xf numFmtId="2" fontId="8" fillId="0" borderId="89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2" fontId="8" fillId="0" borderId="30" xfId="0" applyNumberFormat="1" applyFont="1" applyBorder="1" applyAlignment="1">
      <alignment horizontal="center" vertical="distributed"/>
    </xf>
    <xf numFmtId="2" fontId="8" fillId="0" borderId="31" xfId="0" applyNumberFormat="1" applyFont="1" applyBorder="1" applyAlignment="1">
      <alignment horizontal="center" vertical="distributed"/>
    </xf>
    <xf numFmtId="0" fontId="8" fillId="0" borderId="95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49" fontId="8" fillId="0" borderId="87" xfId="0" applyNumberFormat="1" applyFont="1" applyBorder="1" applyAlignment="1">
      <alignment horizontal="center" vertical="distributed"/>
    </xf>
    <xf numFmtId="49" fontId="8" fillId="0" borderId="94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49" fontId="8" fillId="0" borderId="20" xfId="0" applyNumberFormat="1" applyFont="1" applyBorder="1" applyAlignment="1">
      <alignment horizontal="center" vertical="distributed"/>
    </xf>
    <xf numFmtId="0" fontId="8" fillId="0" borderId="44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0" fontId="8" fillId="0" borderId="80" xfId="0" applyFont="1" applyBorder="1" applyAlignment="1">
      <alignment horizontal="center" vertical="top"/>
    </xf>
    <xf numFmtId="0" fontId="8" fillId="0" borderId="95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distributed"/>
    </xf>
    <xf numFmtId="49" fontId="9" fillId="0" borderId="5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3" fontId="8" fillId="0" borderId="87" xfId="0" applyNumberFormat="1" applyFont="1" applyBorder="1" applyAlignment="1">
      <alignment horizontal="center" vertical="distributed"/>
    </xf>
    <xf numFmtId="173" fontId="8" fillId="0" borderId="94" xfId="0" applyNumberFormat="1" applyFont="1" applyBorder="1" applyAlignment="1">
      <alignment horizontal="center" vertical="distributed"/>
    </xf>
    <xf numFmtId="0" fontId="8" fillId="0" borderId="8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49" fontId="8" fillId="0" borderId="77" xfId="0" applyNumberFormat="1" applyFont="1" applyBorder="1" applyAlignment="1">
      <alignment horizontal="center" vertical="distributed"/>
    </xf>
    <xf numFmtId="49" fontId="8" fillId="0" borderId="97" xfId="0" applyNumberFormat="1" applyFont="1" applyBorder="1" applyAlignment="1">
      <alignment horizontal="center" vertical="distributed"/>
    </xf>
    <xf numFmtId="49" fontId="8" fillId="0" borderId="35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2" fontId="8" fillId="0" borderId="26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8" fillId="0" borderId="87" xfId="0" applyNumberFormat="1" applyFont="1" applyBorder="1" applyAlignment="1">
      <alignment horizontal="center" vertical="distributed"/>
    </xf>
    <xf numFmtId="0" fontId="8" fillId="0" borderId="94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9"/>
  <sheetViews>
    <sheetView tabSelected="1" zoomScale="70" zoomScaleNormal="70" zoomScaleSheetLayoutView="55" workbookViewId="0" topLeftCell="A1">
      <selection activeCell="M237" sqref="M237"/>
    </sheetView>
  </sheetViews>
  <sheetFormatPr defaultColWidth="11.57421875" defaultRowHeight="12.75"/>
  <cols>
    <col min="1" max="1" width="13.140625" style="247" customWidth="1"/>
    <col min="2" max="2" width="42.8515625" style="0" customWidth="1"/>
    <col min="3" max="3" width="14.421875" style="0" customWidth="1"/>
    <col min="4" max="4" width="11.8515625" style="0" customWidth="1"/>
    <col min="5" max="5" width="10.7109375" style="0" customWidth="1"/>
    <col min="6" max="6" width="12.57421875" style="0" bestFit="1" customWidth="1"/>
    <col min="7" max="7" width="13.8515625" style="0" bestFit="1" customWidth="1"/>
    <col min="8" max="8" width="10.7109375" style="0" customWidth="1"/>
    <col min="9" max="9" width="12.57421875" style="0" bestFit="1" customWidth="1"/>
    <col min="10" max="11" width="10.7109375" style="0" customWidth="1"/>
    <col min="12" max="12" width="13.28125" style="0" customWidth="1"/>
    <col min="13" max="13" width="12.28125" style="0" customWidth="1"/>
    <col min="14" max="14" width="12.57421875" style="0" bestFit="1" customWidth="1"/>
    <col min="15" max="15" width="10.7109375" style="0" customWidth="1"/>
    <col min="16" max="16" width="25.28125" style="0" customWidth="1"/>
    <col min="17" max="17" width="11.57421875" style="0" customWidth="1"/>
    <col min="18" max="18" width="10.140625" style="0" customWidth="1"/>
    <col min="19" max="19" width="44.140625" style="0" customWidth="1"/>
    <col min="20" max="20" width="13.8515625" style="0" customWidth="1"/>
    <col min="21" max="22" width="13.140625" style="0" bestFit="1" customWidth="1"/>
    <col min="23" max="23" width="19.140625" style="0" customWidth="1"/>
    <col min="24" max="24" width="33.140625" style="0" bestFit="1" customWidth="1"/>
    <col min="25" max="25" width="29.28125" style="0" customWidth="1"/>
    <col min="26" max="27" width="13.140625" style="0" bestFit="1" customWidth="1"/>
  </cols>
  <sheetData>
    <row r="1" spans="1:15" ht="51.7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386.25" customHeight="1">
      <c r="A2" s="437" t="s">
        <v>288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7.75" customHeight="1">
      <c r="A4" s="242"/>
      <c r="B4" s="21" t="s">
        <v>17</v>
      </c>
      <c r="C4" s="5"/>
      <c r="D4" s="7"/>
      <c r="E4" s="7"/>
      <c r="F4" s="7"/>
      <c r="G4" s="82"/>
      <c r="H4" s="5"/>
      <c r="I4" s="5"/>
      <c r="J4" s="5"/>
      <c r="K4" s="5"/>
      <c r="L4" s="5"/>
      <c r="M4" s="5"/>
      <c r="N4" s="5"/>
      <c r="O4" s="5"/>
    </row>
    <row r="5" spans="1:15" s="9" customFormat="1" ht="18" customHeight="1">
      <c r="A5" s="382" t="s">
        <v>38</v>
      </c>
      <c r="B5" s="384" t="s">
        <v>0</v>
      </c>
      <c r="C5" s="386" t="s">
        <v>1</v>
      </c>
      <c r="D5" s="395" t="s">
        <v>2</v>
      </c>
      <c r="E5" s="396"/>
      <c r="F5" s="397"/>
      <c r="G5" s="376" t="s">
        <v>3</v>
      </c>
      <c r="H5" s="395" t="s">
        <v>4</v>
      </c>
      <c r="I5" s="396"/>
      <c r="J5" s="396"/>
      <c r="K5" s="397"/>
      <c r="L5" s="395" t="s">
        <v>5</v>
      </c>
      <c r="M5" s="396"/>
      <c r="N5" s="396"/>
      <c r="O5" s="397"/>
    </row>
    <row r="6" spans="1:15" s="10" customFormat="1" ht="33.75" customHeight="1">
      <c r="A6" s="394"/>
      <c r="B6" s="385"/>
      <c r="C6" s="422"/>
      <c r="D6" s="22" t="s">
        <v>6</v>
      </c>
      <c r="E6" s="22" t="s">
        <v>7</v>
      </c>
      <c r="F6" s="22" t="s">
        <v>8</v>
      </c>
      <c r="G6" s="410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3" t="s">
        <v>16</v>
      </c>
    </row>
    <row r="7" spans="1:15" s="4" customFormat="1" ht="15.75" customHeight="1" hidden="1">
      <c r="A7" s="243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84"/>
    </row>
    <row r="8" spans="1:15" s="3" customFormat="1" ht="15.75" customHeight="1" hidden="1">
      <c r="A8" s="244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85"/>
    </row>
    <row r="9" spans="1:23" s="3" customFormat="1" ht="15" customHeight="1">
      <c r="A9" s="219"/>
      <c r="B9" s="25" t="s">
        <v>22</v>
      </c>
      <c r="C9" s="38"/>
      <c r="D9" s="34"/>
      <c r="E9" s="34"/>
      <c r="F9" s="34"/>
      <c r="G9" s="35"/>
      <c r="H9" s="36"/>
      <c r="I9" s="36"/>
      <c r="J9" s="36"/>
      <c r="K9" s="37"/>
      <c r="L9" s="36"/>
      <c r="M9" s="37"/>
      <c r="N9" s="36"/>
      <c r="O9" s="70"/>
      <c r="R9" s="5"/>
      <c r="S9" s="153"/>
      <c r="T9" s="5"/>
      <c r="U9" s="5"/>
      <c r="V9" s="5"/>
      <c r="W9" s="5"/>
    </row>
    <row r="10" spans="1:23" s="3" customFormat="1" ht="15" customHeight="1">
      <c r="A10" s="222"/>
      <c r="B10" s="25"/>
      <c r="C10" s="49"/>
      <c r="D10" s="50"/>
      <c r="E10" s="50"/>
      <c r="F10" s="50"/>
      <c r="G10" s="51"/>
      <c r="H10" s="67"/>
      <c r="I10" s="67"/>
      <c r="J10" s="67"/>
      <c r="K10" s="68"/>
      <c r="L10" s="67"/>
      <c r="M10" s="68"/>
      <c r="N10" s="67"/>
      <c r="O10" s="77"/>
      <c r="R10" s="5"/>
      <c r="S10" s="153"/>
      <c r="T10" s="12"/>
      <c r="U10" s="12"/>
      <c r="V10" s="5"/>
      <c r="W10" s="5"/>
    </row>
    <row r="11" spans="1:23" s="3" customFormat="1" ht="15" customHeight="1">
      <c r="A11" s="341" t="s">
        <v>226</v>
      </c>
      <c r="B11" s="29" t="s">
        <v>287</v>
      </c>
      <c r="C11" s="49" t="s">
        <v>277</v>
      </c>
      <c r="D11" s="50">
        <v>10</v>
      </c>
      <c r="E11" s="50">
        <v>7.3</v>
      </c>
      <c r="F11" s="50">
        <v>15.82</v>
      </c>
      <c r="G11" s="135">
        <v>170</v>
      </c>
      <c r="H11" s="67">
        <v>0.07</v>
      </c>
      <c r="I11" s="67">
        <v>1.5</v>
      </c>
      <c r="J11" s="67">
        <v>0.05</v>
      </c>
      <c r="K11" s="67">
        <v>0.91</v>
      </c>
      <c r="L11" s="67">
        <v>20</v>
      </c>
      <c r="M11" s="67">
        <v>98.05</v>
      </c>
      <c r="N11" s="67">
        <v>16.03</v>
      </c>
      <c r="O11" s="77">
        <v>1.06</v>
      </c>
      <c r="R11" s="5"/>
      <c r="S11" s="153"/>
      <c r="T11" s="12"/>
      <c r="U11" s="12"/>
      <c r="V11" s="5"/>
      <c r="W11" s="5"/>
    </row>
    <row r="12" spans="1:23" s="3" customFormat="1" ht="15" customHeight="1">
      <c r="A12" s="239" t="s">
        <v>233</v>
      </c>
      <c r="B12" s="87" t="s">
        <v>81</v>
      </c>
      <c r="C12" s="240" t="s">
        <v>25</v>
      </c>
      <c r="D12" s="50">
        <v>5.48</v>
      </c>
      <c r="E12" s="50">
        <v>4.98</v>
      </c>
      <c r="F12" s="50">
        <v>34.88</v>
      </c>
      <c r="G12" s="135">
        <v>212</v>
      </c>
      <c r="H12" s="67">
        <v>0.12</v>
      </c>
      <c r="I12" s="67"/>
      <c r="J12" s="67">
        <v>0.03</v>
      </c>
      <c r="K12" s="67">
        <v>0.02</v>
      </c>
      <c r="L12" s="67">
        <v>40.95</v>
      </c>
      <c r="M12" s="67">
        <v>60.06</v>
      </c>
      <c r="N12" s="67">
        <v>24.59</v>
      </c>
      <c r="O12" s="77">
        <v>0.99</v>
      </c>
      <c r="R12" s="5"/>
      <c r="S12" s="153"/>
      <c r="T12" s="5"/>
      <c r="U12" s="5"/>
      <c r="V12" s="5"/>
      <c r="W12" s="5"/>
    </row>
    <row r="13" spans="1:23" s="3" customFormat="1" ht="15" customHeight="1">
      <c r="A13" s="341" t="s">
        <v>227</v>
      </c>
      <c r="B13" s="87" t="s">
        <v>264</v>
      </c>
      <c r="C13" s="240" t="s">
        <v>34</v>
      </c>
      <c r="D13" s="50">
        <v>43.8</v>
      </c>
      <c r="E13" s="50">
        <v>18.26</v>
      </c>
      <c r="F13" s="50">
        <v>25.94</v>
      </c>
      <c r="G13" s="135">
        <v>282</v>
      </c>
      <c r="H13" s="50">
        <v>0.06</v>
      </c>
      <c r="I13" s="50">
        <v>1.98</v>
      </c>
      <c r="J13" s="50">
        <v>0.02</v>
      </c>
      <c r="K13" s="50">
        <v>0.02</v>
      </c>
      <c r="L13" s="50">
        <v>21.66</v>
      </c>
      <c r="M13" s="50">
        <v>164.06</v>
      </c>
      <c r="N13" s="50">
        <v>72.98</v>
      </c>
      <c r="O13" s="352">
        <v>1.46</v>
      </c>
      <c r="R13" s="5"/>
      <c r="S13" s="5"/>
      <c r="T13" s="12"/>
      <c r="U13" s="12"/>
      <c r="V13" s="12"/>
      <c r="W13" s="5"/>
    </row>
    <row r="14" spans="1:23" s="3" customFormat="1" ht="15" customHeight="1">
      <c r="A14" s="239" t="s">
        <v>72</v>
      </c>
      <c r="B14" s="154" t="s">
        <v>71</v>
      </c>
      <c r="C14" s="240" t="s">
        <v>26</v>
      </c>
      <c r="D14" s="50">
        <v>0.96</v>
      </c>
      <c r="E14" s="50">
        <v>6.06</v>
      </c>
      <c r="F14" s="50">
        <v>5.76</v>
      </c>
      <c r="G14" s="135">
        <v>82</v>
      </c>
      <c r="H14" s="67">
        <v>0.02</v>
      </c>
      <c r="I14" s="67">
        <v>16.68</v>
      </c>
      <c r="J14" s="67"/>
      <c r="K14" s="67">
        <v>2.7</v>
      </c>
      <c r="L14" s="67">
        <v>26.4</v>
      </c>
      <c r="M14" s="67">
        <v>19.2</v>
      </c>
      <c r="N14" s="67">
        <v>10.2</v>
      </c>
      <c r="O14" s="77">
        <v>0.36</v>
      </c>
      <c r="R14" s="5"/>
      <c r="S14" s="153"/>
      <c r="T14" s="251"/>
      <c r="U14" s="251"/>
      <c r="V14" s="251"/>
      <c r="W14" s="5"/>
    </row>
    <row r="15" spans="1:23" s="3" customFormat="1" ht="15.75" customHeight="1">
      <c r="A15" s="341" t="s">
        <v>235</v>
      </c>
      <c r="B15" s="29" t="s">
        <v>31</v>
      </c>
      <c r="C15" s="49" t="s">
        <v>20</v>
      </c>
      <c r="D15" s="50">
        <v>0.2</v>
      </c>
      <c r="E15" s="50">
        <v>0.05</v>
      </c>
      <c r="F15" s="50">
        <v>15.01</v>
      </c>
      <c r="G15" s="135">
        <v>57</v>
      </c>
      <c r="H15" s="67"/>
      <c r="I15" s="67">
        <v>0.1</v>
      </c>
      <c r="J15" s="67"/>
      <c r="K15" s="67"/>
      <c r="L15" s="67">
        <v>5.25</v>
      </c>
      <c r="M15" s="67">
        <v>8.24</v>
      </c>
      <c r="N15" s="67">
        <v>4.4</v>
      </c>
      <c r="O15" s="77">
        <v>0.86</v>
      </c>
      <c r="R15" s="5"/>
      <c r="S15" s="5"/>
      <c r="T15" s="5"/>
      <c r="U15" s="5"/>
      <c r="V15" s="5"/>
      <c r="W15" s="5"/>
    </row>
    <row r="16" spans="1:23" s="3" customFormat="1" ht="15" customHeight="1">
      <c r="A16" s="219" t="s">
        <v>162</v>
      </c>
      <c r="B16" s="29" t="s">
        <v>51</v>
      </c>
      <c r="C16" s="38" t="s">
        <v>58</v>
      </c>
      <c r="D16" s="34">
        <v>2.28</v>
      </c>
      <c r="E16" s="34">
        <v>0.24</v>
      </c>
      <c r="F16" s="34">
        <v>14.76</v>
      </c>
      <c r="G16" s="35">
        <v>70.5</v>
      </c>
      <c r="H16" s="36">
        <v>0.03</v>
      </c>
      <c r="I16" s="36"/>
      <c r="J16" s="36"/>
      <c r="K16" s="37">
        <v>0.33</v>
      </c>
      <c r="L16" s="36">
        <v>6</v>
      </c>
      <c r="M16" s="37">
        <v>19.5</v>
      </c>
      <c r="N16" s="36">
        <v>4.2</v>
      </c>
      <c r="O16" s="69">
        <v>0.33</v>
      </c>
      <c r="R16" s="5"/>
      <c r="S16" s="153"/>
      <c r="T16" s="16"/>
      <c r="U16" s="16"/>
      <c r="V16" s="16"/>
      <c r="W16" s="5"/>
    </row>
    <row r="17" spans="1:23" s="3" customFormat="1" ht="15" customHeight="1">
      <c r="A17" s="220"/>
      <c r="B17" s="25" t="s">
        <v>21</v>
      </c>
      <c r="C17" s="41" t="s">
        <v>278</v>
      </c>
      <c r="D17" s="39">
        <f aca="true" t="shared" si="0" ref="D17:O17">SUM(D11:D16)</f>
        <v>62.720000000000006</v>
      </c>
      <c r="E17" s="39">
        <f t="shared" si="0"/>
        <v>36.89</v>
      </c>
      <c r="F17" s="39">
        <f t="shared" si="0"/>
        <v>112.17000000000002</v>
      </c>
      <c r="G17" s="39">
        <f t="shared" si="0"/>
        <v>873.5</v>
      </c>
      <c r="H17" s="39">
        <f t="shared" si="0"/>
        <v>0.30000000000000004</v>
      </c>
      <c r="I17" s="39">
        <f t="shared" si="0"/>
        <v>20.26</v>
      </c>
      <c r="J17" s="39">
        <f t="shared" si="0"/>
        <v>0.1</v>
      </c>
      <c r="K17" s="39">
        <f t="shared" si="0"/>
        <v>3.9800000000000004</v>
      </c>
      <c r="L17" s="39">
        <f t="shared" si="0"/>
        <v>120.25999999999999</v>
      </c>
      <c r="M17" s="39">
        <f t="shared" si="0"/>
        <v>369.11</v>
      </c>
      <c r="N17" s="39">
        <f t="shared" si="0"/>
        <v>132.4</v>
      </c>
      <c r="O17" s="39">
        <f t="shared" si="0"/>
        <v>5.06</v>
      </c>
      <c r="R17" s="5"/>
      <c r="S17" s="153"/>
      <c r="T17" s="16"/>
      <c r="U17" s="16"/>
      <c r="V17" s="16"/>
      <c r="W17" s="5"/>
    </row>
    <row r="18" spans="1:23" s="3" customFormat="1" ht="15" customHeight="1">
      <c r="A18" s="220"/>
      <c r="B18" s="29"/>
      <c r="C18" s="38"/>
      <c r="D18" s="34"/>
      <c r="E18" s="34"/>
      <c r="F18" s="34"/>
      <c r="G18" s="35"/>
      <c r="H18" s="36"/>
      <c r="I18" s="36"/>
      <c r="J18" s="36"/>
      <c r="K18" s="37"/>
      <c r="L18" s="36"/>
      <c r="M18" s="37"/>
      <c r="N18" s="36"/>
      <c r="O18" s="70"/>
      <c r="R18" s="5"/>
      <c r="S18" s="153"/>
      <c r="T18" s="16"/>
      <c r="U18" s="16"/>
      <c r="V18" s="16"/>
      <c r="W18" s="5"/>
    </row>
    <row r="19" spans="1:23" s="3" customFormat="1" ht="15" customHeight="1">
      <c r="A19" s="225"/>
      <c r="B19" s="5"/>
      <c r="C19" s="12"/>
      <c r="D19" s="12"/>
      <c r="E19" s="12"/>
      <c r="F19" s="13"/>
      <c r="G19" s="19"/>
      <c r="H19" s="15"/>
      <c r="I19" s="15"/>
      <c r="J19" s="15"/>
      <c r="K19" s="15"/>
      <c r="L19" s="15"/>
      <c r="M19" s="16"/>
      <c r="N19" s="16"/>
      <c r="O19" s="16"/>
      <c r="R19" s="5"/>
      <c r="S19" s="153"/>
      <c r="T19" s="16"/>
      <c r="U19" s="16"/>
      <c r="V19" s="16"/>
      <c r="W19" s="5"/>
    </row>
    <row r="20" spans="1:23" s="3" customFormat="1" ht="15" customHeight="1">
      <c r="A20" s="225"/>
      <c r="B20" s="21" t="s">
        <v>28</v>
      </c>
      <c r="C20" s="12"/>
      <c r="D20" s="17"/>
      <c r="E20" s="17"/>
      <c r="F20" s="17"/>
      <c r="G20" s="18"/>
      <c r="H20" s="12"/>
      <c r="I20" s="12"/>
      <c r="J20" s="12"/>
      <c r="K20" s="12"/>
      <c r="L20" s="12"/>
      <c r="M20" s="12"/>
      <c r="N20" s="12"/>
      <c r="O20" s="12"/>
      <c r="R20" s="5"/>
      <c r="S20" s="153"/>
      <c r="T20" s="16"/>
      <c r="U20" s="16"/>
      <c r="V20" s="16"/>
      <c r="W20" s="5"/>
    </row>
    <row r="21" spans="1:23" s="3" customFormat="1" ht="15" customHeight="1">
      <c r="A21" s="382" t="s">
        <v>38</v>
      </c>
      <c r="B21" s="384" t="s">
        <v>0</v>
      </c>
      <c r="C21" s="386" t="s">
        <v>1</v>
      </c>
      <c r="D21" s="395" t="s">
        <v>2</v>
      </c>
      <c r="E21" s="396"/>
      <c r="F21" s="397"/>
      <c r="G21" s="376" t="s">
        <v>3</v>
      </c>
      <c r="H21" s="395" t="s">
        <v>4</v>
      </c>
      <c r="I21" s="396"/>
      <c r="J21" s="396"/>
      <c r="K21" s="397"/>
      <c r="L21" s="395" t="s">
        <v>5</v>
      </c>
      <c r="M21" s="396"/>
      <c r="N21" s="396"/>
      <c r="O21" s="397"/>
      <c r="R21" s="5"/>
      <c r="S21" s="153"/>
      <c r="T21" s="16"/>
      <c r="U21" s="16"/>
      <c r="V21" s="16"/>
      <c r="W21" s="5"/>
    </row>
    <row r="22" spans="1:23" s="3" customFormat="1" ht="15" customHeight="1">
      <c r="A22" s="383"/>
      <c r="B22" s="385"/>
      <c r="C22" s="387"/>
      <c r="D22" s="52" t="s">
        <v>6</v>
      </c>
      <c r="E22" s="52" t="s">
        <v>7</v>
      </c>
      <c r="F22" s="52" t="s">
        <v>8</v>
      </c>
      <c r="G22" s="377"/>
      <c r="H22" s="52" t="s">
        <v>9</v>
      </c>
      <c r="I22" s="52" t="s">
        <v>10</v>
      </c>
      <c r="J22" s="52" t="s">
        <v>11</v>
      </c>
      <c r="K22" s="53" t="s">
        <v>12</v>
      </c>
      <c r="L22" s="52" t="s">
        <v>13</v>
      </c>
      <c r="M22" s="53" t="s">
        <v>14</v>
      </c>
      <c r="N22" s="52" t="s">
        <v>15</v>
      </c>
      <c r="O22" s="54" t="s">
        <v>16</v>
      </c>
      <c r="R22" s="5"/>
      <c r="S22" s="153"/>
      <c r="T22" s="16"/>
      <c r="U22" s="16"/>
      <c r="V22" s="16"/>
      <c r="W22" s="5"/>
    </row>
    <row r="23" spans="1:23" s="3" customFormat="1" ht="15" customHeight="1">
      <c r="A23" s="220"/>
      <c r="B23" s="29"/>
      <c r="C23" s="38"/>
      <c r="D23" s="34"/>
      <c r="E23" s="34"/>
      <c r="F23" s="34"/>
      <c r="G23" s="35"/>
      <c r="H23" s="36"/>
      <c r="I23" s="36"/>
      <c r="J23" s="36"/>
      <c r="K23" s="37"/>
      <c r="L23" s="36"/>
      <c r="M23" s="37"/>
      <c r="N23" s="36"/>
      <c r="O23" s="70"/>
      <c r="R23" s="5"/>
      <c r="S23" s="5"/>
      <c r="T23" s="13"/>
      <c r="U23" s="13"/>
      <c r="V23" s="12"/>
      <c r="W23" s="5"/>
    </row>
    <row r="24" spans="1:23" s="3" customFormat="1" ht="15" customHeight="1">
      <c r="A24" s="221"/>
      <c r="B24" s="25" t="s">
        <v>22</v>
      </c>
      <c r="C24" s="38"/>
      <c r="D24" s="34"/>
      <c r="E24" s="34"/>
      <c r="F24" s="34"/>
      <c r="G24" s="35"/>
      <c r="H24" s="36"/>
      <c r="I24" s="36"/>
      <c r="J24" s="36"/>
      <c r="K24" s="37"/>
      <c r="L24" s="36"/>
      <c r="M24" s="37"/>
      <c r="N24" s="36"/>
      <c r="O24" s="70"/>
      <c r="R24" s="5"/>
      <c r="S24" s="5"/>
      <c r="T24" s="5"/>
      <c r="U24" s="5"/>
      <c r="V24" s="5"/>
      <c r="W24" s="5"/>
    </row>
    <row r="25" spans="1:23" s="3" customFormat="1" ht="15" customHeight="1">
      <c r="A25" s="112"/>
      <c r="B25" s="25"/>
      <c r="C25" s="49"/>
      <c r="D25" s="50"/>
      <c r="E25" s="50"/>
      <c r="F25" s="50"/>
      <c r="G25" s="51"/>
      <c r="H25" s="67"/>
      <c r="I25" s="67"/>
      <c r="J25" s="67"/>
      <c r="K25" s="68"/>
      <c r="L25" s="67"/>
      <c r="M25" s="68"/>
      <c r="N25" s="67"/>
      <c r="O25" s="77"/>
      <c r="R25" s="5"/>
      <c r="S25" s="5"/>
      <c r="T25" s="5"/>
      <c r="U25" s="5"/>
      <c r="V25" s="5"/>
      <c r="W25" s="5"/>
    </row>
    <row r="26" spans="1:23" s="3" customFormat="1" ht="15" customHeight="1">
      <c r="A26" s="341" t="s">
        <v>228</v>
      </c>
      <c r="B26" s="29" t="s">
        <v>32</v>
      </c>
      <c r="C26" s="49" t="s">
        <v>106</v>
      </c>
      <c r="D26" s="50">
        <v>6.67</v>
      </c>
      <c r="E26" s="50">
        <v>6.99</v>
      </c>
      <c r="F26" s="50">
        <v>18.45</v>
      </c>
      <c r="G26" s="135">
        <v>167</v>
      </c>
      <c r="H26" s="67">
        <v>0.14</v>
      </c>
      <c r="I26" s="67">
        <v>22.35</v>
      </c>
      <c r="J26" s="67">
        <v>0.03</v>
      </c>
      <c r="K26" s="67">
        <v>0.98</v>
      </c>
      <c r="L26" s="67">
        <v>23.77</v>
      </c>
      <c r="M26" s="67">
        <v>113.39</v>
      </c>
      <c r="N26" s="67">
        <v>34.67</v>
      </c>
      <c r="O26" s="77">
        <v>1.42</v>
      </c>
      <c r="P26" s="5"/>
      <c r="Q26" s="5"/>
      <c r="R26" s="5"/>
      <c r="S26" s="5"/>
      <c r="T26" s="5"/>
      <c r="U26" s="5"/>
      <c r="V26" s="5"/>
      <c r="W26" s="5"/>
    </row>
    <row r="27" spans="1:23" s="3" customFormat="1" ht="45">
      <c r="A27" s="239" t="s">
        <v>91</v>
      </c>
      <c r="B27" s="87" t="s">
        <v>89</v>
      </c>
      <c r="C27" s="240" t="s">
        <v>20</v>
      </c>
      <c r="D27" s="50">
        <v>15.77</v>
      </c>
      <c r="E27" s="50">
        <v>16.46</v>
      </c>
      <c r="F27" s="50">
        <v>18.17</v>
      </c>
      <c r="G27" s="135">
        <v>283</v>
      </c>
      <c r="H27" s="67">
        <v>0.14</v>
      </c>
      <c r="I27" s="67">
        <v>11.89</v>
      </c>
      <c r="J27" s="67">
        <v>0.02</v>
      </c>
      <c r="K27" s="67">
        <v>3.54</v>
      </c>
      <c r="L27" s="67">
        <v>28.57</v>
      </c>
      <c r="M27" s="67">
        <v>158.86</v>
      </c>
      <c r="N27" s="67">
        <v>44.57</v>
      </c>
      <c r="O27" s="77">
        <v>2.06</v>
      </c>
      <c r="P27" s="5"/>
      <c r="Q27" s="5"/>
      <c r="R27" s="5"/>
      <c r="S27" s="5"/>
      <c r="T27" s="5"/>
      <c r="U27" s="5"/>
      <c r="V27" s="5"/>
      <c r="W27" s="5"/>
    </row>
    <row r="28" spans="1:23" s="3" customFormat="1" ht="15" customHeight="1">
      <c r="A28" s="344" t="s">
        <v>219</v>
      </c>
      <c r="B28" s="29" t="s">
        <v>62</v>
      </c>
      <c r="C28" s="49" t="s">
        <v>26</v>
      </c>
      <c r="D28" s="50">
        <v>0.78</v>
      </c>
      <c r="E28" s="50">
        <v>6.48</v>
      </c>
      <c r="F28" s="50">
        <v>4.08</v>
      </c>
      <c r="G28" s="135">
        <v>78</v>
      </c>
      <c r="H28" s="67">
        <v>0.02</v>
      </c>
      <c r="I28" s="67">
        <v>8.4</v>
      </c>
      <c r="J28" s="67"/>
      <c r="K28" s="67">
        <v>2.76</v>
      </c>
      <c r="L28" s="67">
        <v>13.8</v>
      </c>
      <c r="M28" s="67">
        <v>24</v>
      </c>
      <c r="N28" s="67">
        <v>10.8</v>
      </c>
      <c r="O28" s="77">
        <v>0.48</v>
      </c>
      <c r="R28" s="5"/>
      <c r="S28" s="5"/>
      <c r="T28" s="5"/>
      <c r="U28" s="5"/>
      <c r="V28" s="5"/>
      <c r="W28" s="5"/>
    </row>
    <row r="29" spans="1:23" s="3" customFormat="1" ht="29.25" customHeight="1">
      <c r="A29" s="341" t="s">
        <v>130</v>
      </c>
      <c r="B29" s="29" t="s">
        <v>215</v>
      </c>
      <c r="C29" s="49" t="s">
        <v>20</v>
      </c>
      <c r="D29" s="50">
        <v>0.5</v>
      </c>
      <c r="E29" s="50">
        <v>0.2</v>
      </c>
      <c r="F29" s="79">
        <v>22.2</v>
      </c>
      <c r="G29" s="135">
        <v>93</v>
      </c>
      <c r="H29" s="67">
        <v>0.03</v>
      </c>
      <c r="I29" s="67">
        <v>11.6</v>
      </c>
      <c r="J29" s="81"/>
      <c r="K29" s="81">
        <v>0.1</v>
      </c>
      <c r="L29" s="81">
        <v>19</v>
      </c>
      <c r="M29" s="67">
        <v>12</v>
      </c>
      <c r="N29" s="67">
        <v>8</v>
      </c>
      <c r="O29" s="347">
        <v>0.8</v>
      </c>
      <c r="R29" s="5"/>
      <c r="S29" s="5"/>
      <c r="T29" s="5"/>
      <c r="U29" s="5"/>
      <c r="V29" s="5"/>
      <c r="W29" s="5"/>
    </row>
    <row r="30" spans="1:24" s="3" customFormat="1" ht="15" customHeight="1">
      <c r="A30" s="237"/>
      <c r="B30" s="33" t="s">
        <v>265</v>
      </c>
      <c r="C30" s="88" t="s">
        <v>266</v>
      </c>
      <c r="D30" s="89">
        <v>0.26</v>
      </c>
      <c r="E30" s="89"/>
      <c r="F30" s="89">
        <v>46</v>
      </c>
      <c r="G30" s="90">
        <v>189</v>
      </c>
      <c r="H30" s="91">
        <v>0.06</v>
      </c>
      <c r="I30" s="91">
        <v>16.7</v>
      </c>
      <c r="J30" s="91"/>
      <c r="K30" s="91">
        <v>0.84</v>
      </c>
      <c r="L30" s="91">
        <v>13.93</v>
      </c>
      <c r="M30" s="91">
        <v>33.43</v>
      </c>
      <c r="N30" s="91">
        <v>13.93</v>
      </c>
      <c r="O30" s="91">
        <v>2.51</v>
      </c>
      <c r="R30" s="5"/>
      <c r="S30" s="153"/>
      <c r="T30" s="5"/>
      <c r="U30" s="5"/>
      <c r="V30" s="5"/>
      <c r="W30" s="5"/>
      <c r="X30" s="5"/>
    </row>
    <row r="31" spans="1:24" s="3" customFormat="1" ht="15" customHeight="1">
      <c r="A31" s="219" t="s">
        <v>102</v>
      </c>
      <c r="B31" s="29" t="s">
        <v>51</v>
      </c>
      <c r="C31" s="46" t="s">
        <v>58</v>
      </c>
      <c r="D31" s="47">
        <v>2.28</v>
      </c>
      <c r="E31" s="47">
        <v>0.24</v>
      </c>
      <c r="F31" s="47">
        <v>14.76</v>
      </c>
      <c r="G31" s="48">
        <v>70.5</v>
      </c>
      <c r="H31" s="55">
        <v>0.03</v>
      </c>
      <c r="I31" s="55"/>
      <c r="J31" s="55"/>
      <c r="K31" s="56">
        <v>0.33</v>
      </c>
      <c r="L31" s="55">
        <v>6</v>
      </c>
      <c r="M31" s="56">
        <v>19.5</v>
      </c>
      <c r="N31" s="55">
        <v>4.2</v>
      </c>
      <c r="O31" s="69">
        <v>0.33</v>
      </c>
      <c r="R31" s="5"/>
      <c r="S31" s="153"/>
      <c r="T31" s="12"/>
      <c r="U31" s="16"/>
      <c r="V31" s="86"/>
      <c r="W31" s="16"/>
      <c r="X31" s="5"/>
    </row>
    <row r="32" spans="1:24" s="3" customFormat="1" ht="15" customHeight="1">
      <c r="A32" s="220"/>
      <c r="B32" s="25" t="s">
        <v>21</v>
      </c>
      <c r="C32" s="41" t="s">
        <v>276</v>
      </c>
      <c r="D32" s="39">
        <f aca="true" t="shared" si="1" ref="D32:O32">SUM(D26:D31)</f>
        <v>26.26</v>
      </c>
      <c r="E32" s="39">
        <f t="shared" si="1"/>
        <v>30.37</v>
      </c>
      <c r="F32" s="39">
        <f t="shared" si="1"/>
        <v>123.66000000000001</v>
      </c>
      <c r="G32" s="39">
        <f t="shared" si="1"/>
        <v>880.5</v>
      </c>
      <c r="H32" s="39">
        <f t="shared" si="1"/>
        <v>0.42000000000000004</v>
      </c>
      <c r="I32" s="39">
        <f t="shared" si="1"/>
        <v>70.94</v>
      </c>
      <c r="J32" s="39">
        <f t="shared" si="1"/>
        <v>0.05</v>
      </c>
      <c r="K32" s="39">
        <f t="shared" si="1"/>
        <v>8.549999999999999</v>
      </c>
      <c r="L32" s="39">
        <f t="shared" si="1"/>
        <v>105.07</v>
      </c>
      <c r="M32" s="39">
        <f t="shared" si="1"/>
        <v>361.18</v>
      </c>
      <c r="N32" s="39">
        <f t="shared" si="1"/>
        <v>116.17</v>
      </c>
      <c r="O32" s="39">
        <f t="shared" si="1"/>
        <v>7.6</v>
      </c>
      <c r="R32" s="5"/>
      <c r="S32" s="153"/>
      <c r="T32" s="12"/>
      <c r="U32" s="16"/>
      <c r="V32" s="86"/>
      <c r="W32" s="16"/>
      <c r="X32" s="5"/>
    </row>
    <row r="33" spans="1:24" s="3" customFormat="1" ht="15" customHeight="1">
      <c r="A33" s="220"/>
      <c r="B33" s="25"/>
      <c r="C33" s="38"/>
      <c r="D33" s="39"/>
      <c r="E33" s="39"/>
      <c r="F33" s="39"/>
      <c r="G33" s="40"/>
      <c r="H33" s="36"/>
      <c r="I33" s="36"/>
      <c r="J33" s="36"/>
      <c r="K33" s="37"/>
      <c r="L33" s="36"/>
      <c r="M33" s="37"/>
      <c r="N33" s="36"/>
      <c r="O33" s="70"/>
      <c r="R33" s="5"/>
      <c r="S33" s="153"/>
      <c r="T33" s="12"/>
      <c r="U33" s="16"/>
      <c r="V33" s="86"/>
      <c r="W33" s="16"/>
      <c r="X33" s="5"/>
    </row>
    <row r="34" spans="1:27" s="3" customFormat="1" ht="15" customHeight="1">
      <c r="A34" s="225"/>
      <c r="B34" s="8"/>
      <c r="C34" s="13"/>
      <c r="D34" s="17"/>
      <c r="E34" s="17"/>
      <c r="F34" s="17"/>
      <c r="G34" s="18"/>
      <c r="H34" s="15"/>
      <c r="I34" s="16"/>
      <c r="J34" s="16"/>
      <c r="K34" s="16"/>
      <c r="L34" s="16"/>
      <c r="M34" s="16"/>
      <c r="N34" s="16"/>
      <c r="O34" s="16"/>
      <c r="W34" s="254"/>
      <c r="X34" s="153"/>
      <c r="Y34" s="5"/>
      <c r="Z34" s="5"/>
      <c r="AA34" s="5"/>
    </row>
    <row r="35" spans="1:27" s="3" customFormat="1" ht="15" customHeight="1">
      <c r="A35" s="225"/>
      <c r="B35" s="21" t="s">
        <v>30</v>
      </c>
      <c r="C35" s="12"/>
      <c r="D35" s="17"/>
      <c r="E35" s="17"/>
      <c r="F35" s="17"/>
      <c r="G35" s="18"/>
      <c r="H35" s="12"/>
      <c r="I35" s="12"/>
      <c r="J35" s="12"/>
      <c r="K35" s="12"/>
      <c r="L35" s="12"/>
      <c r="M35" s="12"/>
      <c r="N35" s="12"/>
      <c r="O35" s="12"/>
      <c r="W35" s="5"/>
      <c r="X35" s="5"/>
      <c r="Y35" s="16"/>
      <c r="Z35" s="16"/>
      <c r="AA35" s="5"/>
    </row>
    <row r="36" spans="1:24" s="3" customFormat="1" ht="15" customHeight="1">
      <c r="A36" s="382" t="s">
        <v>38</v>
      </c>
      <c r="B36" s="384" t="s">
        <v>0</v>
      </c>
      <c r="C36" s="386" t="s">
        <v>1</v>
      </c>
      <c r="D36" s="395" t="s">
        <v>2</v>
      </c>
      <c r="E36" s="396"/>
      <c r="F36" s="397"/>
      <c r="G36" s="391" t="s">
        <v>3</v>
      </c>
      <c r="H36" s="395" t="s">
        <v>4</v>
      </c>
      <c r="I36" s="396"/>
      <c r="J36" s="396"/>
      <c r="K36" s="397"/>
      <c r="L36" s="395" t="s">
        <v>5</v>
      </c>
      <c r="M36" s="396"/>
      <c r="N36" s="396"/>
      <c r="O36" s="397"/>
      <c r="W36" s="5"/>
      <c r="X36" s="5"/>
    </row>
    <row r="37" spans="1:24" s="3" customFormat="1" ht="15" customHeight="1">
      <c r="A37" s="383"/>
      <c r="B37" s="385"/>
      <c r="C37" s="387"/>
      <c r="D37" s="52" t="s">
        <v>6</v>
      </c>
      <c r="E37" s="52" t="s">
        <v>7</v>
      </c>
      <c r="F37" s="52" t="s">
        <v>8</v>
      </c>
      <c r="G37" s="392"/>
      <c r="H37" s="52" t="s">
        <v>9</v>
      </c>
      <c r="I37" s="52" t="s">
        <v>10</v>
      </c>
      <c r="J37" s="52" t="s">
        <v>11</v>
      </c>
      <c r="K37" s="53" t="s">
        <v>12</v>
      </c>
      <c r="L37" s="52" t="s">
        <v>13</v>
      </c>
      <c r="M37" s="53" t="s">
        <v>14</v>
      </c>
      <c r="N37" s="52" t="s">
        <v>15</v>
      </c>
      <c r="O37" s="54" t="s">
        <v>16</v>
      </c>
      <c r="W37" s="5"/>
      <c r="X37" s="5"/>
    </row>
    <row r="38" spans="1:15" s="3" customFormat="1" ht="15" customHeight="1">
      <c r="A38" s="220"/>
      <c r="B38" s="29"/>
      <c r="C38" s="38"/>
      <c r="D38" s="34"/>
      <c r="E38" s="34"/>
      <c r="F38" s="34"/>
      <c r="G38" s="35"/>
      <c r="H38" s="36"/>
      <c r="I38" s="36"/>
      <c r="J38" s="36"/>
      <c r="K38" s="37"/>
      <c r="L38" s="36"/>
      <c r="M38" s="37"/>
      <c r="N38" s="36"/>
      <c r="O38" s="70"/>
    </row>
    <row r="39" spans="1:15" s="3" customFormat="1" ht="15" customHeight="1">
      <c r="A39" s="221"/>
      <c r="B39" s="25" t="s">
        <v>22</v>
      </c>
      <c r="C39" s="38"/>
      <c r="D39" s="34"/>
      <c r="E39" s="34"/>
      <c r="F39" s="34"/>
      <c r="G39" s="35"/>
      <c r="H39" s="36"/>
      <c r="I39" s="36"/>
      <c r="J39" s="36"/>
      <c r="K39" s="37"/>
      <c r="L39" s="36"/>
      <c r="M39" s="37"/>
      <c r="N39" s="36"/>
      <c r="O39" s="70"/>
    </row>
    <row r="40" spans="1:15" s="3" customFormat="1" ht="15" customHeight="1">
      <c r="A40" s="112"/>
      <c r="B40" s="25"/>
      <c r="C40" s="49"/>
      <c r="D40" s="50"/>
      <c r="E40" s="50"/>
      <c r="F40" s="50"/>
      <c r="G40" s="51"/>
      <c r="H40" s="67"/>
      <c r="I40" s="67"/>
      <c r="J40" s="67"/>
      <c r="K40" s="68"/>
      <c r="L40" s="67"/>
      <c r="M40" s="68"/>
      <c r="N40" s="67"/>
      <c r="O40" s="77"/>
    </row>
    <row r="41" spans="1:15" s="3" customFormat="1" ht="15" customHeight="1">
      <c r="A41" s="429" t="s">
        <v>84</v>
      </c>
      <c r="B41" s="87" t="s">
        <v>86</v>
      </c>
      <c r="C41" s="432" t="s">
        <v>24</v>
      </c>
      <c r="D41" s="400">
        <v>1.96</v>
      </c>
      <c r="E41" s="400">
        <v>5.75</v>
      </c>
      <c r="F41" s="400">
        <v>10.83</v>
      </c>
      <c r="G41" s="405">
        <v>103</v>
      </c>
      <c r="H41" s="379">
        <v>0.05</v>
      </c>
      <c r="I41" s="379">
        <v>10.32</v>
      </c>
      <c r="J41" s="379">
        <v>0.01</v>
      </c>
      <c r="K41" s="379">
        <v>2.42</v>
      </c>
      <c r="L41" s="379">
        <v>38.9</v>
      </c>
      <c r="M41" s="379">
        <v>56.05</v>
      </c>
      <c r="N41" s="379">
        <v>26.7</v>
      </c>
      <c r="O41" s="408">
        <v>1.21</v>
      </c>
    </row>
    <row r="42" spans="1:15" s="3" customFormat="1" ht="15" customHeight="1">
      <c r="A42" s="430"/>
      <c r="B42" s="29"/>
      <c r="C42" s="433"/>
      <c r="D42" s="389"/>
      <c r="E42" s="389"/>
      <c r="F42" s="389"/>
      <c r="G42" s="406"/>
      <c r="H42" s="380"/>
      <c r="I42" s="380"/>
      <c r="J42" s="380"/>
      <c r="K42" s="380"/>
      <c r="L42" s="380"/>
      <c r="M42" s="380"/>
      <c r="N42" s="380"/>
      <c r="O42" s="409"/>
    </row>
    <row r="43" spans="1:15" s="3" customFormat="1" ht="15" customHeight="1">
      <c r="A43" s="431"/>
      <c r="B43" s="29"/>
      <c r="C43" s="434"/>
      <c r="D43" s="401"/>
      <c r="E43" s="401"/>
      <c r="F43" s="401"/>
      <c r="G43" s="407"/>
      <c r="H43" s="381"/>
      <c r="I43" s="381"/>
      <c r="J43" s="381"/>
      <c r="K43" s="381"/>
      <c r="L43" s="381"/>
      <c r="M43" s="381"/>
      <c r="N43" s="381"/>
      <c r="O43" s="404"/>
    </row>
    <row r="44" spans="1:15" s="3" customFormat="1" ht="15" customHeight="1">
      <c r="A44" s="341" t="s">
        <v>221</v>
      </c>
      <c r="B44" s="29" t="s">
        <v>220</v>
      </c>
      <c r="C44" s="360" t="s">
        <v>25</v>
      </c>
      <c r="D44" s="359">
        <v>14.27</v>
      </c>
      <c r="E44" s="359">
        <v>4.39</v>
      </c>
      <c r="F44" s="359">
        <v>28.39</v>
      </c>
      <c r="G44" s="361">
        <v>210</v>
      </c>
      <c r="H44" s="356">
        <v>0.31</v>
      </c>
      <c r="I44" s="358"/>
      <c r="J44" s="356">
        <v>0.02</v>
      </c>
      <c r="K44" s="358"/>
      <c r="L44" s="356">
        <v>81.95</v>
      </c>
      <c r="M44" s="356">
        <v>229.02</v>
      </c>
      <c r="N44" s="356">
        <v>76.83</v>
      </c>
      <c r="O44" s="357">
        <v>4.83</v>
      </c>
    </row>
    <row r="45" spans="1:15" s="3" customFormat="1" ht="15" customHeight="1">
      <c r="A45" s="349" t="s">
        <v>234</v>
      </c>
      <c r="B45" s="29" t="s">
        <v>289</v>
      </c>
      <c r="C45" s="49" t="s">
        <v>290</v>
      </c>
      <c r="D45" s="50">
        <v>17.55</v>
      </c>
      <c r="E45" s="50">
        <v>12.4</v>
      </c>
      <c r="F45" s="50">
        <v>5.68</v>
      </c>
      <c r="G45" s="135">
        <v>205</v>
      </c>
      <c r="H45" s="67">
        <v>0.12</v>
      </c>
      <c r="I45" s="67">
        <v>2.46</v>
      </c>
      <c r="J45" s="67">
        <v>0.07</v>
      </c>
      <c r="K45" s="67">
        <v>0.04</v>
      </c>
      <c r="L45" s="67">
        <v>39.81</v>
      </c>
      <c r="M45" s="67">
        <v>203.5</v>
      </c>
      <c r="N45" s="67">
        <v>30.9</v>
      </c>
      <c r="O45" s="347">
        <v>1.94</v>
      </c>
    </row>
    <row r="46" spans="1:22" s="3" customFormat="1" ht="15" customHeight="1">
      <c r="A46" s="238" t="s">
        <v>231</v>
      </c>
      <c r="B46" s="87" t="s">
        <v>214</v>
      </c>
      <c r="C46" s="88" t="s">
        <v>26</v>
      </c>
      <c r="D46" s="89">
        <v>0.9</v>
      </c>
      <c r="E46" s="89">
        <v>0.12</v>
      </c>
      <c r="F46" s="89">
        <v>13.02</v>
      </c>
      <c r="G46" s="90">
        <v>57</v>
      </c>
      <c r="H46" s="91">
        <v>0.02</v>
      </c>
      <c r="I46" s="91">
        <v>1.98</v>
      </c>
      <c r="J46" s="91"/>
      <c r="K46" s="91">
        <v>0.42</v>
      </c>
      <c r="L46" s="91">
        <v>29.4</v>
      </c>
      <c r="M46" s="91">
        <v>37.2</v>
      </c>
      <c r="N46" s="91">
        <v>32.4</v>
      </c>
      <c r="O46" s="91">
        <v>0.78</v>
      </c>
      <c r="S46" s="5"/>
      <c r="T46" s="5"/>
      <c r="U46" s="5"/>
      <c r="V46" s="5"/>
    </row>
    <row r="47" spans="1:22" s="3" customFormat="1" ht="15" customHeight="1">
      <c r="A47" s="341" t="s">
        <v>235</v>
      </c>
      <c r="B47" s="29" t="s">
        <v>31</v>
      </c>
      <c r="C47" s="49" t="s">
        <v>20</v>
      </c>
      <c r="D47" s="50">
        <v>0.2</v>
      </c>
      <c r="E47" s="50">
        <v>0.05</v>
      </c>
      <c r="F47" s="50">
        <v>15.01</v>
      </c>
      <c r="G47" s="135">
        <v>57</v>
      </c>
      <c r="H47" s="67"/>
      <c r="I47" s="67">
        <v>0.1</v>
      </c>
      <c r="J47" s="67"/>
      <c r="K47" s="67"/>
      <c r="L47" s="67">
        <v>5.25</v>
      </c>
      <c r="M47" s="67">
        <v>8.24</v>
      </c>
      <c r="N47" s="67">
        <v>4.4</v>
      </c>
      <c r="O47" s="77">
        <v>0.86</v>
      </c>
      <c r="S47" s="5"/>
      <c r="T47" s="5"/>
      <c r="U47" s="5"/>
      <c r="V47" s="5"/>
    </row>
    <row r="48" spans="1:22" s="3" customFormat="1" ht="15" customHeight="1">
      <c r="A48" s="219" t="s">
        <v>102</v>
      </c>
      <c r="B48" s="29" t="s">
        <v>51</v>
      </c>
      <c r="C48" s="38" t="s">
        <v>58</v>
      </c>
      <c r="D48" s="34">
        <v>2.28</v>
      </c>
      <c r="E48" s="34">
        <v>0.24</v>
      </c>
      <c r="F48" s="34">
        <v>14.76</v>
      </c>
      <c r="G48" s="35">
        <v>70.5</v>
      </c>
      <c r="H48" s="36">
        <v>0.03</v>
      </c>
      <c r="I48" s="36"/>
      <c r="J48" s="36"/>
      <c r="K48" s="37">
        <v>0.33</v>
      </c>
      <c r="L48" s="36">
        <v>6</v>
      </c>
      <c r="M48" s="37">
        <v>19.5</v>
      </c>
      <c r="N48" s="36">
        <v>4.2</v>
      </c>
      <c r="O48" s="69">
        <v>0.33</v>
      </c>
      <c r="S48" s="5"/>
      <c r="T48" s="5"/>
      <c r="U48" s="5"/>
      <c r="V48" s="5"/>
    </row>
    <row r="49" spans="1:22" s="3" customFormat="1" ht="15.75">
      <c r="A49" s="220"/>
      <c r="B49" s="25" t="s">
        <v>21</v>
      </c>
      <c r="C49" s="41" t="s">
        <v>279</v>
      </c>
      <c r="D49" s="39">
        <f aca="true" t="shared" si="2" ref="D49:O49">SUM(D41:D48)</f>
        <v>37.160000000000004</v>
      </c>
      <c r="E49" s="39">
        <f t="shared" si="2"/>
        <v>22.95</v>
      </c>
      <c r="F49" s="39">
        <f t="shared" si="2"/>
        <v>87.69000000000001</v>
      </c>
      <c r="G49" s="39">
        <f t="shared" si="2"/>
        <v>702.5</v>
      </c>
      <c r="H49" s="39">
        <f t="shared" si="2"/>
        <v>0.53</v>
      </c>
      <c r="I49" s="39">
        <f t="shared" si="2"/>
        <v>14.860000000000001</v>
      </c>
      <c r="J49" s="39">
        <f t="shared" si="2"/>
        <v>0.1</v>
      </c>
      <c r="K49" s="39">
        <f t="shared" si="2"/>
        <v>3.21</v>
      </c>
      <c r="L49" s="39">
        <f t="shared" si="2"/>
        <v>201.31</v>
      </c>
      <c r="M49" s="39">
        <f t="shared" si="2"/>
        <v>553.51</v>
      </c>
      <c r="N49" s="39">
        <f t="shared" si="2"/>
        <v>175.43</v>
      </c>
      <c r="O49" s="39">
        <f t="shared" si="2"/>
        <v>9.95</v>
      </c>
      <c r="S49" s="5"/>
      <c r="T49" s="5"/>
      <c r="U49" s="5"/>
      <c r="V49" s="5"/>
    </row>
    <row r="50" spans="1:22" s="3" customFormat="1" ht="15" customHeight="1">
      <c r="A50" s="220"/>
      <c r="B50" s="95"/>
      <c r="C50" s="38"/>
      <c r="D50" s="39"/>
      <c r="E50" s="39"/>
      <c r="F50" s="39"/>
      <c r="G50" s="100"/>
      <c r="H50" s="39"/>
      <c r="I50" s="39"/>
      <c r="J50" s="39"/>
      <c r="K50" s="100"/>
      <c r="L50" s="39"/>
      <c r="M50" s="100"/>
      <c r="N50" s="39"/>
      <c r="O50" s="71"/>
      <c r="R50" s="5"/>
      <c r="S50" s="153"/>
      <c r="T50" s="16"/>
      <c r="U50" s="16"/>
      <c r="V50" s="16"/>
    </row>
    <row r="51" spans="1:22" s="3" customFormat="1" ht="32.25" customHeight="1">
      <c r="A51" s="170"/>
      <c r="B51" s="205"/>
      <c r="C51" s="59"/>
      <c r="D51" s="204"/>
      <c r="E51" s="204"/>
      <c r="F51" s="204"/>
      <c r="G51" s="206"/>
      <c r="H51" s="134"/>
      <c r="I51" s="134"/>
      <c r="J51" s="134"/>
      <c r="K51" s="136"/>
      <c r="L51" s="134"/>
      <c r="M51" s="136"/>
      <c r="N51" s="134"/>
      <c r="O51" s="78"/>
      <c r="R51" s="5"/>
      <c r="S51" s="153"/>
      <c r="T51" s="5"/>
      <c r="U51" s="5"/>
      <c r="V51" s="5"/>
    </row>
    <row r="52" spans="1:22" s="3" customFormat="1" ht="15" customHeight="1">
      <c r="A52" s="224"/>
      <c r="B52" s="97" t="s">
        <v>27</v>
      </c>
      <c r="C52" s="98"/>
      <c r="D52" s="99" t="e">
        <f>SUM(#REF!,#REF!,D49)</f>
        <v>#REF!</v>
      </c>
      <c r="E52" s="99" t="e">
        <f>SUM(#REF!,#REF!,E49)</f>
        <v>#REF!</v>
      </c>
      <c r="F52" s="99" t="e">
        <f>SUM(#REF!,#REF!,F49)</f>
        <v>#REF!</v>
      </c>
      <c r="G52" s="99" t="e">
        <f>SUM(#REF!,#REF!,G49)</f>
        <v>#REF!</v>
      </c>
      <c r="H52" s="99" t="e">
        <f>SUM(#REF!,#REF!,H49)</f>
        <v>#REF!</v>
      </c>
      <c r="I52" s="99" t="e">
        <f>SUM(#REF!,#REF!,I49)</f>
        <v>#REF!</v>
      </c>
      <c r="J52" s="99" t="e">
        <f>SUM(#REF!,#REF!,J49)</f>
        <v>#REF!</v>
      </c>
      <c r="K52" s="99" t="e">
        <f>SUM(#REF!,#REF!,K49)</f>
        <v>#REF!</v>
      </c>
      <c r="L52" s="99" t="e">
        <f>SUM(#REF!,#REF!,L49)</f>
        <v>#REF!</v>
      </c>
      <c r="M52" s="99" t="e">
        <f>SUM(#REF!,#REF!,M49)</f>
        <v>#REF!</v>
      </c>
      <c r="N52" s="99" t="e">
        <f>SUM(#REF!,#REF!,N49)</f>
        <v>#REF!</v>
      </c>
      <c r="O52" s="99" t="e">
        <f>SUM(#REF!,#REF!,O49)</f>
        <v>#REF!</v>
      </c>
      <c r="R52" s="5"/>
      <c r="S52" s="153"/>
      <c r="T52" s="16"/>
      <c r="U52" s="16"/>
      <c r="V52" s="16"/>
    </row>
    <row r="53" spans="1:15" s="3" customFormat="1" ht="15" customHeight="1">
      <c r="A53" s="225"/>
      <c r="B53" s="5"/>
      <c r="C53" s="13"/>
      <c r="D53" s="17"/>
      <c r="E53" s="17"/>
      <c r="F53" s="17"/>
      <c r="G53" s="18"/>
      <c r="H53" s="16"/>
      <c r="I53" s="16"/>
      <c r="J53" s="16"/>
      <c r="K53" s="16"/>
      <c r="L53" s="16"/>
      <c r="M53" s="16"/>
      <c r="N53" s="16"/>
      <c r="O53" s="16"/>
    </row>
    <row r="54" spans="1:22" s="3" customFormat="1" ht="15" customHeight="1">
      <c r="A54" s="225"/>
      <c r="B54" s="21" t="s">
        <v>39</v>
      </c>
      <c r="C54" s="12"/>
      <c r="D54" s="17"/>
      <c r="E54" s="17"/>
      <c r="F54" s="17"/>
      <c r="G54" s="18"/>
      <c r="H54" s="12"/>
      <c r="I54" s="12"/>
      <c r="J54" s="12"/>
      <c r="K54" s="12"/>
      <c r="L54" s="12"/>
      <c r="M54" s="12"/>
      <c r="N54" s="12"/>
      <c r="O54" s="12"/>
      <c r="Q54" s="5"/>
      <c r="R54" s="5"/>
      <c r="S54" s="153"/>
      <c r="T54" s="12"/>
      <c r="U54" s="16"/>
      <c r="V54" s="12"/>
    </row>
    <row r="55" spans="1:22" s="3" customFormat="1" ht="15" customHeight="1">
      <c r="A55" s="382" t="s">
        <v>38</v>
      </c>
      <c r="B55" s="384" t="s">
        <v>0</v>
      </c>
      <c r="C55" s="386" t="s">
        <v>1</v>
      </c>
      <c r="D55" s="395" t="s">
        <v>2</v>
      </c>
      <c r="E55" s="396"/>
      <c r="F55" s="397"/>
      <c r="G55" s="391" t="s">
        <v>3</v>
      </c>
      <c r="H55" s="395" t="s">
        <v>4</v>
      </c>
      <c r="I55" s="396"/>
      <c r="J55" s="396"/>
      <c r="K55" s="397"/>
      <c r="L55" s="395" t="s">
        <v>5</v>
      </c>
      <c r="M55" s="396"/>
      <c r="N55" s="396"/>
      <c r="O55" s="397"/>
      <c r="Q55" s="5"/>
      <c r="R55" s="5"/>
      <c r="S55" s="153"/>
      <c r="T55" s="12"/>
      <c r="U55" s="16"/>
      <c r="V55" s="12"/>
    </row>
    <row r="56" spans="1:22" s="3" customFormat="1" ht="15" customHeight="1" hidden="1">
      <c r="A56" s="383"/>
      <c r="B56" s="385"/>
      <c r="C56" s="387"/>
      <c r="D56" s="52" t="s">
        <v>6</v>
      </c>
      <c r="E56" s="52" t="s">
        <v>7</v>
      </c>
      <c r="F56" s="52" t="s">
        <v>8</v>
      </c>
      <c r="G56" s="392"/>
      <c r="H56" s="52" t="s">
        <v>9</v>
      </c>
      <c r="I56" s="52" t="s">
        <v>10</v>
      </c>
      <c r="J56" s="52" t="s">
        <v>11</v>
      </c>
      <c r="K56" s="53" t="s">
        <v>12</v>
      </c>
      <c r="L56" s="52" t="s">
        <v>13</v>
      </c>
      <c r="M56" s="53" t="s">
        <v>14</v>
      </c>
      <c r="N56" s="52" t="s">
        <v>15</v>
      </c>
      <c r="O56" s="54" t="s">
        <v>16</v>
      </c>
      <c r="Q56" s="5"/>
      <c r="R56" s="5"/>
      <c r="S56" s="153"/>
      <c r="T56" s="12"/>
      <c r="U56" s="16"/>
      <c r="V56" s="12"/>
    </row>
    <row r="57" spans="1:22" s="3" customFormat="1" ht="15" customHeight="1" hidden="1">
      <c r="A57" s="220"/>
      <c r="B57" s="25" t="s">
        <v>22</v>
      </c>
      <c r="C57" s="38"/>
      <c r="D57" s="34"/>
      <c r="E57" s="34"/>
      <c r="F57" s="34"/>
      <c r="G57" s="35"/>
      <c r="H57" s="36"/>
      <c r="I57" s="36"/>
      <c r="J57" s="36"/>
      <c r="K57" s="37"/>
      <c r="L57" s="36"/>
      <c r="M57" s="37"/>
      <c r="N57" s="36"/>
      <c r="O57" s="70"/>
      <c r="Q57" s="5"/>
      <c r="R57" s="5"/>
      <c r="S57" s="153"/>
      <c r="T57" s="12"/>
      <c r="U57" s="13"/>
      <c r="V57" s="12"/>
    </row>
    <row r="58" spans="1:22" s="3" customFormat="1" ht="15" customHeight="1">
      <c r="A58" s="220"/>
      <c r="B58" s="25"/>
      <c r="C58" s="38"/>
      <c r="D58" s="34"/>
      <c r="E58" s="34"/>
      <c r="F58" s="34"/>
      <c r="G58" s="35"/>
      <c r="H58" s="36"/>
      <c r="I58" s="36"/>
      <c r="J58" s="36"/>
      <c r="K58" s="37"/>
      <c r="L58" s="36"/>
      <c r="M58" s="37"/>
      <c r="N58" s="36"/>
      <c r="O58" s="70"/>
      <c r="Q58" s="5"/>
      <c r="R58" s="5"/>
      <c r="S58" s="5"/>
      <c r="T58" s="5"/>
      <c r="U58" s="5"/>
      <c r="V58" s="5"/>
    </row>
    <row r="59" spans="1:22" s="3" customFormat="1" ht="15" customHeight="1">
      <c r="A59" s="239" t="s">
        <v>236</v>
      </c>
      <c r="B59" s="87" t="s">
        <v>267</v>
      </c>
      <c r="C59" s="240" t="s">
        <v>24</v>
      </c>
      <c r="D59" s="50">
        <v>2.72</v>
      </c>
      <c r="E59" s="50">
        <v>4.54</v>
      </c>
      <c r="F59" s="50">
        <v>20.54</v>
      </c>
      <c r="G59" s="135">
        <v>137</v>
      </c>
      <c r="H59" s="67">
        <v>0.11</v>
      </c>
      <c r="I59" s="67">
        <v>16.5</v>
      </c>
      <c r="J59" s="67">
        <v>0.02</v>
      </c>
      <c r="K59" s="67">
        <v>0.93</v>
      </c>
      <c r="L59" s="67">
        <v>21.02</v>
      </c>
      <c r="M59" s="67">
        <v>88.05</v>
      </c>
      <c r="N59" s="67">
        <v>26.52</v>
      </c>
      <c r="O59" s="77">
        <v>1.02</v>
      </c>
      <c r="Q59" s="5"/>
      <c r="R59" s="5"/>
      <c r="S59" s="5"/>
      <c r="T59" s="5"/>
      <c r="U59" s="5"/>
      <c r="V59" s="5"/>
    </row>
    <row r="60" spans="1:23" s="3" customFormat="1" ht="15" customHeight="1">
      <c r="A60" s="239" t="s">
        <v>233</v>
      </c>
      <c r="B60" s="87" t="s">
        <v>81</v>
      </c>
      <c r="C60" s="240" t="s">
        <v>25</v>
      </c>
      <c r="D60" s="50">
        <v>5.48</v>
      </c>
      <c r="E60" s="50">
        <v>4.98</v>
      </c>
      <c r="F60" s="50">
        <v>34.88</v>
      </c>
      <c r="G60" s="135">
        <v>212</v>
      </c>
      <c r="H60" s="67">
        <v>0.12</v>
      </c>
      <c r="I60" s="67"/>
      <c r="J60" s="67">
        <v>0.03</v>
      </c>
      <c r="K60" s="67">
        <v>0.02</v>
      </c>
      <c r="L60" s="67">
        <v>40.95</v>
      </c>
      <c r="M60" s="67">
        <v>60.06</v>
      </c>
      <c r="N60" s="67">
        <v>24.59</v>
      </c>
      <c r="O60" s="77">
        <v>0.99</v>
      </c>
      <c r="Q60" s="5"/>
      <c r="R60" s="5"/>
      <c r="S60" s="5"/>
      <c r="T60" s="5"/>
      <c r="U60" s="5"/>
      <c r="V60" s="5"/>
      <c r="W60" s="5"/>
    </row>
    <row r="61" spans="1:23" s="3" customFormat="1" ht="15.75" customHeight="1">
      <c r="A61" s="344" t="s">
        <v>78</v>
      </c>
      <c r="B61" s="87" t="s">
        <v>268</v>
      </c>
      <c r="C61" s="211" t="s">
        <v>56</v>
      </c>
      <c r="D61" s="50">
        <v>12.42</v>
      </c>
      <c r="E61" s="50">
        <v>11.43</v>
      </c>
      <c r="F61" s="50">
        <v>7.83</v>
      </c>
      <c r="G61" s="135">
        <v>183.4</v>
      </c>
      <c r="H61" s="67">
        <v>0.06</v>
      </c>
      <c r="I61" s="67">
        <v>2.25</v>
      </c>
      <c r="J61" s="67">
        <v>0.02</v>
      </c>
      <c r="K61" s="67">
        <v>0.45</v>
      </c>
      <c r="L61" s="67">
        <v>17.1</v>
      </c>
      <c r="M61" s="67">
        <v>137.7</v>
      </c>
      <c r="N61" s="67">
        <v>18.9</v>
      </c>
      <c r="O61" s="77">
        <v>1.98</v>
      </c>
      <c r="R61" s="5"/>
      <c r="S61" s="153"/>
      <c r="T61" s="16"/>
      <c r="U61" s="16"/>
      <c r="V61" s="16"/>
      <c r="W61" s="5"/>
    </row>
    <row r="62" spans="1:23" s="3" customFormat="1" ht="15" customHeight="1">
      <c r="A62" s="344" t="s">
        <v>237</v>
      </c>
      <c r="B62" s="146" t="s">
        <v>217</v>
      </c>
      <c r="C62" s="211" t="s">
        <v>26</v>
      </c>
      <c r="D62" s="50">
        <v>0.66</v>
      </c>
      <c r="E62" s="50">
        <v>3.1</v>
      </c>
      <c r="F62" s="50">
        <v>7.19</v>
      </c>
      <c r="G62" s="135">
        <v>59</v>
      </c>
      <c r="H62" s="67">
        <v>0.01</v>
      </c>
      <c r="I62" s="67">
        <v>6.68</v>
      </c>
      <c r="J62" s="67"/>
      <c r="K62" s="67"/>
      <c r="L62" s="67">
        <v>17.44</v>
      </c>
      <c r="M62" s="67">
        <v>18.99</v>
      </c>
      <c r="N62" s="67">
        <v>10.26</v>
      </c>
      <c r="O62" s="77">
        <v>0.92</v>
      </c>
      <c r="R62" s="5"/>
      <c r="S62" s="153"/>
      <c r="T62" s="16"/>
      <c r="U62" s="16"/>
      <c r="V62" s="16"/>
      <c r="W62" s="5"/>
    </row>
    <row r="63" spans="1:23" s="3" customFormat="1" ht="15" customHeight="1">
      <c r="A63" s="341" t="s">
        <v>242</v>
      </c>
      <c r="B63" s="87" t="s">
        <v>53</v>
      </c>
      <c r="C63" s="346" t="s">
        <v>216</v>
      </c>
      <c r="D63" s="340">
        <v>0.26</v>
      </c>
      <c r="E63" s="340">
        <v>0.05</v>
      </c>
      <c r="F63" s="340">
        <v>15.22</v>
      </c>
      <c r="G63" s="348">
        <v>59</v>
      </c>
      <c r="H63" s="338"/>
      <c r="I63" s="338">
        <v>2.9</v>
      </c>
      <c r="J63" s="338"/>
      <c r="K63" s="338"/>
      <c r="L63" s="338">
        <v>8.05</v>
      </c>
      <c r="M63" s="338">
        <v>9.78</v>
      </c>
      <c r="N63" s="338">
        <v>5.24</v>
      </c>
      <c r="O63" s="338">
        <v>0.9</v>
      </c>
      <c r="R63" s="5"/>
      <c r="S63" s="153"/>
      <c r="T63" s="16"/>
      <c r="U63" s="16"/>
      <c r="V63" s="16"/>
      <c r="W63" s="5"/>
    </row>
    <row r="64" spans="1:23" s="3" customFormat="1" ht="15" customHeight="1">
      <c r="A64" s="219" t="s">
        <v>162</v>
      </c>
      <c r="B64" s="29" t="s">
        <v>51</v>
      </c>
      <c r="C64" s="38" t="s">
        <v>58</v>
      </c>
      <c r="D64" s="34">
        <v>2.28</v>
      </c>
      <c r="E64" s="34">
        <v>0.24</v>
      </c>
      <c r="F64" s="34">
        <v>14.76</v>
      </c>
      <c r="G64" s="35">
        <v>70.5</v>
      </c>
      <c r="H64" s="36">
        <v>0.03</v>
      </c>
      <c r="I64" s="36"/>
      <c r="J64" s="36"/>
      <c r="K64" s="37">
        <v>0.33</v>
      </c>
      <c r="L64" s="36">
        <v>6</v>
      </c>
      <c r="M64" s="37">
        <v>19.5</v>
      </c>
      <c r="N64" s="36">
        <v>4.2</v>
      </c>
      <c r="O64" s="69">
        <v>0.33</v>
      </c>
      <c r="R64" s="5"/>
      <c r="S64" s="153"/>
      <c r="T64" s="16"/>
      <c r="U64" s="16"/>
      <c r="V64" s="16"/>
      <c r="W64" s="5"/>
    </row>
    <row r="65" spans="1:23" s="3" customFormat="1" ht="15" customHeight="1">
      <c r="A65" s="220"/>
      <c r="B65" s="25" t="s">
        <v>21</v>
      </c>
      <c r="C65" s="41" t="s">
        <v>280</v>
      </c>
      <c r="D65" s="39">
        <f aca="true" t="shared" si="3" ref="D65:O65">SUM(D58:D64)</f>
        <v>23.820000000000004</v>
      </c>
      <c r="E65" s="39">
        <f t="shared" si="3"/>
        <v>24.34</v>
      </c>
      <c r="F65" s="39">
        <f t="shared" si="3"/>
        <v>100.42</v>
      </c>
      <c r="G65" s="39">
        <f t="shared" si="3"/>
        <v>720.9</v>
      </c>
      <c r="H65" s="39">
        <f t="shared" si="3"/>
        <v>0.32999999999999996</v>
      </c>
      <c r="I65" s="39">
        <f t="shared" si="3"/>
        <v>28.33</v>
      </c>
      <c r="J65" s="39">
        <f t="shared" si="3"/>
        <v>0.07</v>
      </c>
      <c r="K65" s="39">
        <f t="shared" si="3"/>
        <v>1.7300000000000002</v>
      </c>
      <c r="L65" s="39">
        <f t="shared" si="3"/>
        <v>110.55999999999999</v>
      </c>
      <c r="M65" s="39">
        <f t="shared" si="3"/>
        <v>334.08</v>
      </c>
      <c r="N65" s="39">
        <f t="shared" si="3"/>
        <v>89.71</v>
      </c>
      <c r="O65" s="71">
        <f t="shared" si="3"/>
        <v>6.140000000000001</v>
      </c>
      <c r="R65" s="5"/>
      <c r="S65" s="153"/>
      <c r="T65" s="16"/>
      <c r="U65" s="16"/>
      <c r="V65" s="16"/>
      <c r="W65" s="5"/>
    </row>
    <row r="66" spans="1:23" s="3" customFormat="1" ht="15" customHeight="1">
      <c r="A66" s="220"/>
      <c r="B66" s="25"/>
      <c r="C66" s="38"/>
      <c r="D66" s="39"/>
      <c r="E66" s="39"/>
      <c r="F66" s="39"/>
      <c r="G66" s="100"/>
      <c r="H66" s="39"/>
      <c r="I66" s="39"/>
      <c r="J66" s="39"/>
      <c r="K66" s="100"/>
      <c r="L66" s="39"/>
      <c r="M66" s="100"/>
      <c r="N66" s="39"/>
      <c r="O66" s="71"/>
      <c r="R66" s="5"/>
      <c r="S66" s="153"/>
      <c r="T66" s="16"/>
      <c r="U66" s="16"/>
      <c r="V66" s="16"/>
      <c r="W66" s="5"/>
    </row>
    <row r="67" spans="1:29" s="3" customFormat="1" ht="15" customHeight="1">
      <c r="A67" s="220"/>
      <c r="B67" s="25" t="s">
        <v>122</v>
      </c>
      <c r="C67" s="38"/>
      <c r="D67" s="39"/>
      <c r="E67" s="39"/>
      <c r="F67" s="39"/>
      <c r="G67" s="100"/>
      <c r="H67" s="39"/>
      <c r="I67" s="39"/>
      <c r="J67" s="39"/>
      <c r="K67" s="100"/>
      <c r="L67" s="39"/>
      <c r="M67" s="100"/>
      <c r="N67" s="39"/>
      <c r="O67" s="71"/>
      <c r="R67" s="5"/>
      <c r="S67" s="153"/>
      <c r="T67" s="16"/>
      <c r="U67" s="16"/>
      <c r="V67" s="16"/>
      <c r="W67" s="5"/>
      <c r="X67" s="369"/>
      <c r="Y67" s="153"/>
      <c r="Z67" s="16"/>
      <c r="AA67" s="16"/>
      <c r="AB67" s="16"/>
      <c r="AC67" s="5"/>
    </row>
    <row r="68" spans="1:29" s="3" customFormat="1" ht="15" customHeight="1">
      <c r="A68" s="170"/>
      <c r="B68" s="25"/>
      <c r="C68" s="49"/>
      <c r="D68" s="64"/>
      <c r="E68" s="64"/>
      <c r="F68" s="64"/>
      <c r="G68" s="207"/>
      <c r="H68" s="64"/>
      <c r="I68" s="64"/>
      <c r="J68" s="64"/>
      <c r="K68" s="207"/>
      <c r="L68" s="64"/>
      <c r="M68" s="207"/>
      <c r="N68" s="64"/>
      <c r="O68" s="101"/>
      <c r="R68" s="5"/>
      <c r="S68" s="153"/>
      <c r="T68" s="16"/>
      <c r="U68" s="16"/>
      <c r="V68" s="16"/>
      <c r="W68" s="5"/>
      <c r="X68" s="369"/>
      <c r="Y68" s="153"/>
      <c r="Z68" s="16"/>
      <c r="AA68" s="16"/>
      <c r="AB68" s="16"/>
      <c r="AC68" s="5"/>
    </row>
    <row r="69" spans="1:29" s="3" customFormat="1" ht="15" customHeight="1">
      <c r="A69" s="349" t="s">
        <v>107</v>
      </c>
      <c r="B69" s="29" t="s">
        <v>19</v>
      </c>
      <c r="C69" s="49" t="s">
        <v>35</v>
      </c>
      <c r="D69" s="50">
        <v>7</v>
      </c>
      <c r="E69" s="50">
        <v>13.83</v>
      </c>
      <c r="F69" s="50">
        <v>55.83</v>
      </c>
      <c r="G69" s="135">
        <v>376.7</v>
      </c>
      <c r="H69" s="67">
        <v>0.1</v>
      </c>
      <c r="I69" s="67"/>
      <c r="J69" s="67">
        <v>0.08</v>
      </c>
      <c r="K69" s="67">
        <v>0.12</v>
      </c>
      <c r="L69" s="67">
        <v>13.33</v>
      </c>
      <c r="M69" s="67">
        <v>53.33</v>
      </c>
      <c r="N69" s="67">
        <v>10</v>
      </c>
      <c r="O69" s="77">
        <v>0.83</v>
      </c>
      <c r="R69" s="5"/>
      <c r="S69" s="153"/>
      <c r="T69" s="12"/>
      <c r="U69" s="12"/>
      <c r="V69" s="5"/>
      <c r="W69" s="5"/>
      <c r="X69" s="369"/>
      <c r="Y69" s="153"/>
      <c r="Z69" s="16"/>
      <c r="AA69" s="16"/>
      <c r="AB69" s="16"/>
      <c r="AC69" s="5"/>
    </row>
    <row r="70" spans="1:29" s="3" customFormat="1" ht="15" customHeight="1">
      <c r="A70" s="393" t="s">
        <v>230</v>
      </c>
      <c r="B70" s="87" t="s">
        <v>75</v>
      </c>
      <c r="C70" s="413" t="s">
        <v>20</v>
      </c>
      <c r="D70" s="427">
        <v>5.8</v>
      </c>
      <c r="E70" s="427">
        <v>5</v>
      </c>
      <c r="F70" s="427">
        <v>9.6</v>
      </c>
      <c r="G70" s="438">
        <v>106</v>
      </c>
      <c r="H70" s="398">
        <v>0.08</v>
      </c>
      <c r="I70" s="398">
        <v>2.6</v>
      </c>
      <c r="J70" s="398">
        <v>0.04</v>
      </c>
      <c r="K70" s="402"/>
      <c r="L70" s="398">
        <v>240</v>
      </c>
      <c r="M70" s="398">
        <v>180</v>
      </c>
      <c r="N70" s="398">
        <v>28</v>
      </c>
      <c r="O70" s="402">
        <v>0.2</v>
      </c>
      <c r="R70" s="5"/>
      <c r="S70" s="153"/>
      <c r="T70" s="5"/>
      <c r="U70" s="5"/>
      <c r="V70" s="5"/>
      <c r="W70" s="5"/>
      <c r="X70" s="369"/>
      <c r="Y70" s="153"/>
      <c r="Z70" s="16"/>
      <c r="AA70" s="16"/>
      <c r="AB70" s="16"/>
      <c r="AC70" s="5"/>
    </row>
    <row r="71" spans="1:29" s="3" customFormat="1" ht="15" customHeight="1">
      <c r="A71" s="394"/>
      <c r="B71" s="87"/>
      <c r="C71" s="414"/>
      <c r="D71" s="428"/>
      <c r="E71" s="428"/>
      <c r="F71" s="428"/>
      <c r="G71" s="439"/>
      <c r="H71" s="399"/>
      <c r="I71" s="399"/>
      <c r="J71" s="399"/>
      <c r="K71" s="399"/>
      <c r="L71" s="399"/>
      <c r="M71" s="399"/>
      <c r="N71" s="399"/>
      <c r="O71" s="399"/>
      <c r="P71" s="5"/>
      <c r="R71" s="5"/>
      <c r="S71" s="5"/>
      <c r="T71" s="5"/>
      <c r="U71" s="5"/>
      <c r="V71" s="5"/>
      <c r="W71" s="5"/>
      <c r="X71" s="5"/>
      <c r="Y71" s="5"/>
      <c r="Z71" s="16"/>
      <c r="AA71" s="16"/>
      <c r="AB71" s="16"/>
      <c r="AC71" s="5"/>
    </row>
    <row r="72" spans="1:29" s="3" customFormat="1" ht="15.75">
      <c r="A72" s="220"/>
      <c r="B72" s="25" t="s">
        <v>46</v>
      </c>
      <c r="C72" s="38"/>
      <c r="D72" s="39">
        <f aca="true" t="shared" si="4" ref="D72:O72">SUM(D69:D71)</f>
        <v>12.8</v>
      </c>
      <c r="E72" s="39">
        <f t="shared" si="4"/>
        <v>18.83</v>
      </c>
      <c r="F72" s="39">
        <f t="shared" si="4"/>
        <v>65.42999999999999</v>
      </c>
      <c r="G72" s="39">
        <f t="shared" si="4"/>
        <v>482.7</v>
      </c>
      <c r="H72" s="39">
        <f t="shared" si="4"/>
        <v>0.18</v>
      </c>
      <c r="I72" s="39">
        <f t="shared" si="4"/>
        <v>2.6</v>
      </c>
      <c r="J72" s="39">
        <f t="shared" si="4"/>
        <v>0.12</v>
      </c>
      <c r="K72" s="39">
        <f t="shared" si="4"/>
        <v>0.12</v>
      </c>
      <c r="L72" s="39">
        <f t="shared" si="4"/>
        <v>253.33</v>
      </c>
      <c r="M72" s="39">
        <f t="shared" si="4"/>
        <v>233.32999999999998</v>
      </c>
      <c r="N72" s="39">
        <f t="shared" si="4"/>
        <v>38</v>
      </c>
      <c r="O72" s="39">
        <f t="shared" si="4"/>
        <v>1.03</v>
      </c>
      <c r="P72" s="5"/>
      <c r="R72" s="5"/>
      <c r="S72" s="255"/>
      <c r="T72" s="16"/>
      <c r="U72" s="16"/>
      <c r="V72" s="5"/>
      <c r="W72" s="5"/>
      <c r="X72" s="5"/>
      <c r="Y72" s="5"/>
      <c r="Z72" s="5"/>
      <c r="AA72" s="5"/>
      <c r="AB72" s="5"/>
      <c r="AC72" s="5"/>
    </row>
    <row r="73" spans="1:29" s="3" customFormat="1" ht="15" customHeight="1">
      <c r="A73" s="217"/>
      <c r="B73" s="95"/>
      <c r="C73" s="49"/>
      <c r="D73" s="64"/>
      <c r="E73" s="64"/>
      <c r="F73" s="64"/>
      <c r="G73" s="96"/>
      <c r="H73" s="67"/>
      <c r="I73" s="67"/>
      <c r="J73" s="67"/>
      <c r="K73" s="68"/>
      <c r="L73" s="67"/>
      <c r="M73" s="68"/>
      <c r="N73" s="67"/>
      <c r="O73" s="77"/>
      <c r="P73" s="5"/>
      <c r="R73" s="5"/>
      <c r="S73" s="255"/>
      <c r="T73" s="16"/>
      <c r="U73" s="16"/>
      <c r="V73" s="5"/>
      <c r="W73" s="5"/>
      <c r="X73" s="5"/>
      <c r="Y73" s="5"/>
      <c r="Z73" s="5"/>
      <c r="AA73" s="5"/>
      <c r="AB73" s="5"/>
      <c r="AC73" s="5"/>
    </row>
    <row r="74" spans="1:29" s="3" customFormat="1" ht="30" customHeight="1">
      <c r="A74" s="224"/>
      <c r="B74" s="97" t="s">
        <v>27</v>
      </c>
      <c r="C74" s="98"/>
      <c r="D74" s="99" t="e">
        <f>SUM(#REF!,D65,D72)</f>
        <v>#REF!</v>
      </c>
      <c r="E74" s="99" t="e">
        <f>SUM(#REF!,E65,E72)</f>
        <v>#REF!</v>
      </c>
      <c r="F74" s="99" t="e">
        <f>SUM(#REF!,F65,F72)</f>
        <v>#REF!</v>
      </c>
      <c r="G74" s="99" t="e">
        <f>SUM(#REF!,G65,G72)</f>
        <v>#REF!</v>
      </c>
      <c r="H74" s="99" t="e">
        <f>SUM(#REF!,H65,H72)</f>
        <v>#REF!</v>
      </c>
      <c r="I74" s="99" t="e">
        <f>SUM(#REF!,I65,I72)</f>
        <v>#REF!</v>
      </c>
      <c r="J74" s="99" t="e">
        <f>SUM(#REF!,J65,J72)</f>
        <v>#REF!</v>
      </c>
      <c r="K74" s="99" t="e">
        <f>SUM(#REF!,K65,K72)</f>
        <v>#REF!</v>
      </c>
      <c r="L74" s="99" t="e">
        <f>SUM(#REF!,L65,L72)</f>
        <v>#REF!</v>
      </c>
      <c r="M74" s="99" t="e">
        <f>SUM(#REF!,M65,M72)</f>
        <v>#REF!</v>
      </c>
      <c r="N74" s="99" t="e">
        <f>SUM(#REF!,N65,N72)</f>
        <v>#REF!</v>
      </c>
      <c r="O74" s="99" t="e">
        <f>SUM(#REF!,O65,O72)</f>
        <v>#REF!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4" s="3" customFormat="1" ht="15" customHeight="1">
      <c r="A75" s="227"/>
      <c r="B75" s="42"/>
      <c r="C75" s="43"/>
      <c r="D75" s="147"/>
      <c r="E75" s="147"/>
      <c r="F75" s="147"/>
      <c r="G75" s="44"/>
      <c r="H75" s="45"/>
      <c r="I75" s="45"/>
      <c r="J75" s="45"/>
      <c r="K75" s="45"/>
      <c r="L75" s="45"/>
      <c r="M75" s="45"/>
      <c r="N75" s="45"/>
      <c r="O75" s="45"/>
      <c r="W75" s="153"/>
      <c r="X75" s="5"/>
    </row>
    <row r="76" spans="1:24" s="3" customFormat="1" ht="15" customHeight="1">
      <c r="A76" s="225"/>
      <c r="B76" s="6"/>
      <c r="C76" s="13"/>
      <c r="D76" s="17"/>
      <c r="E76" s="17"/>
      <c r="F76" s="17"/>
      <c r="G76" s="18"/>
      <c r="H76" s="16"/>
      <c r="I76" s="16"/>
      <c r="J76" s="16"/>
      <c r="K76" s="16"/>
      <c r="L76" s="16"/>
      <c r="M76" s="16"/>
      <c r="N76" s="16"/>
      <c r="O76" s="16"/>
      <c r="S76" s="5"/>
      <c r="T76" s="5"/>
      <c r="U76" s="5"/>
      <c r="V76" s="5"/>
      <c r="W76" s="5"/>
      <c r="X76" s="5"/>
    </row>
    <row r="77" spans="1:27" s="3" customFormat="1" ht="15" customHeight="1">
      <c r="A77" s="225"/>
      <c r="B77" s="21" t="s">
        <v>40</v>
      </c>
      <c r="C77" s="12"/>
      <c r="D77" s="17"/>
      <c r="E77" s="17"/>
      <c r="F77" s="17"/>
      <c r="G77" s="18"/>
      <c r="H77" s="12"/>
      <c r="I77" s="12"/>
      <c r="J77" s="12"/>
      <c r="K77" s="12"/>
      <c r="L77" s="12"/>
      <c r="M77" s="12"/>
      <c r="N77" s="12"/>
      <c r="O77" s="12"/>
      <c r="S77" s="5"/>
      <c r="T77" s="5"/>
      <c r="U77" s="5"/>
      <c r="V77" s="5"/>
      <c r="W77" s="5"/>
      <c r="X77" s="5"/>
      <c r="Y77" s="252"/>
      <c r="Z77" s="151"/>
      <c r="AA77" s="151"/>
    </row>
    <row r="78" spans="1:27" s="3" customFormat="1" ht="15" customHeight="1">
      <c r="A78" s="382" t="s">
        <v>38</v>
      </c>
      <c r="B78" s="384" t="s">
        <v>0</v>
      </c>
      <c r="C78" s="386" t="s">
        <v>1</v>
      </c>
      <c r="D78" s="395" t="s">
        <v>2</v>
      </c>
      <c r="E78" s="396"/>
      <c r="F78" s="397"/>
      <c r="G78" s="391" t="s">
        <v>3</v>
      </c>
      <c r="H78" s="395" t="s">
        <v>4</v>
      </c>
      <c r="I78" s="396"/>
      <c r="J78" s="396"/>
      <c r="K78" s="397"/>
      <c r="L78" s="395" t="s">
        <v>5</v>
      </c>
      <c r="M78" s="396"/>
      <c r="N78" s="396"/>
      <c r="O78" s="397"/>
      <c r="S78" s="5"/>
      <c r="T78" s="5"/>
      <c r="U78" s="5"/>
      <c r="V78" s="5"/>
      <c r="W78" s="5"/>
      <c r="X78" s="16"/>
      <c r="Y78" s="253" t="e">
        <f>#REF!*154/175</f>
        <v>#REF!</v>
      </c>
      <c r="Z78" s="118" t="e">
        <f>#REF!*130/150</f>
        <v>#REF!</v>
      </c>
      <c r="AA78" s="118" t="e">
        <f>#REF!*155/150</f>
        <v>#REF!</v>
      </c>
    </row>
    <row r="79" spans="1:24" s="3" customFormat="1" ht="14.25" customHeight="1">
      <c r="A79" s="383"/>
      <c r="B79" s="385"/>
      <c r="C79" s="387"/>
      <c r="D79" s="52" t="s">
        <v>6</v>
      </c>
      <c r="E79" s="52" t="s">
        <v>7</v>
      </c>
      <c r="F79" s="52" t="s">
        <v>8</v>
      </c>
      <c r="G79" s="392"/>
      <c r="H79" s="52" t="s">
        <v>9</v>
      </c>
      <c r="I79" s="52" t="s">
        <v>10</v>
      </c>
      <c r="J79" s="52" t="s">
        <v>11</v>
      </c>
      <c r="K79" s="53" t="s">
        <v>12</v>
      </c>
      <c r="L79" s="52" t="s">
        <v>13</v>
      </c>
      <c r="M79" s="53" t="s">
        <v>14</v>
      </c>
      <c r="N79" s="52" t="s">
        <v>15</v>
      </c>
      <c r="O79" s="54" t="s">
        <v>16</v>
      </c>
      <c r="S79" s="5"/>
      <c r="T79" s="5"/>
      <c r="U79" s="5"/>
      <c r="V79" s="5"/>
      <c r="W79" s="5"/>
      <c r="X79" s="5"/>
    </row>
    <row r="80" spans="1:22" s="3" customFormat="1" ht="15" customHeight="1">
      <c r="A80" s="226"/>
      <c r="B80" s="24" t="s">
        <v>22</v>
      </c>
      <c r="C80" s="46"/>
      <c r="D80" s="47"/>
      <c r="E80" s="47"/>
      <c r="F80" s="47"/>
      <c r="G80" s="48"/>
      <c r="H80" s="36"/>
      <c r="I80" s="36"/>
      <c r="J80" s="36"/>
      <c r="K80" s="37"/>
      <c r="L80" s="36"/>
      <c r="M80" s="37"/>
      <c r="N80" s="36"/>
      <c r="O80" s="70"/>
      <c r="S80" s="5"/>
      <c r="T80" s="5"/>
      <c r="U80" s="5"/>
      <c r="V80" s="5"/>
    </row>
    <row r="81" spans="1:22" s="3" customFormat="1" ht="15" customHeight="1">
      <c r="A81" s="228"/>
      <c r="B81" s="24"/>
      <c r="C81" s="59"/>
      <c r="D81" s="60"/>
      <c r="E81" s="60"/>
      <c r="F81" s="60"/>
      <c r="G81" s="61"/>
      <c r="H81" s="67"/>
      <c r="I81" s="67"/>
      <c r="J81" s="67"/>
      <c r="K81" s="68"/>
      <c r="L81" s="67"/>
      <c r="M81" s="68"/>
      <c r="N81" s="67"/>
      <c r="O81" s="77"/>
      <c r="S81" s="153"/>
      <c r="T81" s="5"/>
      <c r="U81" s="5"/>
      <c r="V81" s="5"/>
    </row>
    <row r="82" spans="1:28" s="3" customFormat="1" ht="15" customHeight="1">
      <c r="A82" s="341" t="s">
        <v>239</v>
      </c>
      <c r="B82" s="29" t="s">
        <v>291</v>
      </c>
      <c r="C82" s="49" t="s">
        <v>105</v>
      </c>
      <c r="D82" s="50">
        <v>7.42</v>
      </c>
      <c r="E82" s="50">
        <v>4.76</v>
      </c>
      <c r="F82" s="50">
        <v>20</v>
      </c>
      <c r="G82" s="135">
        <v>156</v>
      </c>
      <c r="H82" s="67">
        <v>0.17</v>
      </c>
      <c r="I82" s="67">
        <v>24.3</v>
      </c>
      <c r="J82" s="67">
        <v>0.03</v>
      </c>
      <c r="K82" s="67">
        <v>0.94</v>
      </c>
      <c r="L82" s="67">
        <v>28.59</v>
      </c>
      <c r="M82" s="67">
        <v>141.55</v>
      </c>
      <c r="N82" s="67">
        <v>40.3</v>
      </c>
      <c r="O82" s="77">
        <v>1.37</v>
      </c>
      <c r="S82" s="5"/>
      <c r="T82" s="12"/>
      <c r="U82" s="12"/>
      <c r="V82" s="5"/>
      <c r="W82" s="5"/>
      <c r="X82" s="254"/>
      <c r="Y82" s="254"/>
      <c r="Z82" s="254"/>
      <c r="AA82" s="254"/>
      <c r="AB82" s="5"/>
    </row>
    <row r="83" spans="1:28" s="3" customFormat="1" ht="15" customHeight="1">
      <c r="A83" s="239" t="s">
        <v>73</v>
      </c>
      <c r="B83" s="87" t="s">
        <v>70</v>
      </c>
      <c r="C83" s="240" t="s">
        <v>20</v>
      </c>
      <c r="D83" s="50">
        <v>23.64</v>
      </c>
      <c r="E83" s="50">
        <v>21.09</v>
      </c>
      <c r="F83" s="50">
        <v>15.09</v>
      </c>
      <c r="G83" s="135">
        <v>345</v>
      </c>
      <c r="H83" s="67">
        <v>0.15</v>
      </c>
      <c r="I83" s="67">
        <v>6.91</v>
      </c>
      <c r="J83" s="67">
        <v>0.04</v>
      </c>
      <c r="K83" s="67">
        <v>0.73</v>
      </c>
      <c r="L83" s="67">
        <v>31.82</v>
      </c>
      <c r="M83" s="67">
        <v>241.82</v>
      </c>
      <c r="N83" s="67">
        <v>50.91</v>
      </c>
      <c r="O83" s="77">
        <v>3.09</v>
      </c>
      <c r="R83" s="5"/>
      <c r="S83" s="153"/>
      <c r="T83" s="16"/>
      <c r="U83" s="16"/>
      <c r="V83" s="16"/>
      <c r="W83" s="5"/>
      <c r="X83" s="16"/>
      <c r="Y83" s="16"/>
      <c r="Z83" s="86"/>
      <c r="AA83" s="86"/>
      <c r="AB83" s="5"/>
    </row>
    <row r="84" spans="1:28" s="3" customFormat="1" ht="15" customHeight="1">
      <c r="A84" s="345" t="s">
        <v>240</v>
      </c>
      <c r="B84" s="87" t="s">
        <v>225</v>
      </c>
      <c r="C84" s="350" t="s">
        <v>26</v>
      </c>
      <c r="D84" s="79">
        <v>0.72</v>
      </c>
      <c r="E84" s="79">
        <v>3</v>
      </c>
      <c r="F84" s="79">
        <v>6.53</v>
      </c>
      <c r="G84" s="80">
        <v>56</v>
      </c>
      <c r="H84" s="81">
        <v>0.01</v>
      </c>
      <c r="I84" s="81">
        <v>16.42</v>
      </c>
      <c r="J84" s="81"/>
      <c r="K84" s="81">
        <v>0.88</v>
      </c>
      <c r="L84" s="81">
        <v>25.69</v>
      </c>
      <c r="M84" s="81">
        <v>16.06</v>
      </c>
      <c r="N84" s="81">
        <v>9.92</v>
      </c>
      <c r="O84" s="347">
        <v>0.61</v>
      </c>
      <c r="R84" s="5"/>
      <c r="S84" s="153"/>
      <c r="T84" s="16"/>
      <c r="U84" s="16"/>
      <c r="V84" s="16"/>
      <c r="W84" s="5"/>
      <c r="X84" s="16"/>
      <c r="Y84" s="16"/>
      <c r="Z84" s="86"/>
      <c r="AA84" s="86"/>
      <c r="AB84" s="5"/>
    </row>
    <row r="85" spans="1:28" s="3" customFormat="1" ht="15" customHeight="1">
      <c r="A85" s="341" t="s">
        <v>241</v>
      </c>
      <c r="B85" s="29" t="s">
        <v>50</v>
      </c>
      <c r="C85" s="49" t="s">
        <v>20</v>
      </c>
      <c r="D85" s="79"/>
      <c r="E85" s="50"/>
      <c r="F85" s="79">
        <v>9.98</v>
      </c>
      <c r="G85" s="80">
        <v>119</v>
      </c>
      <c r="H85" s="81"/>
      <c r="I85" s="81"/>
      <c r="J85" s="67"/>
      <c r="K85" s="81"/>
      <c r="L85" s="81">
        <v>0.2</v>
      </c>
      <c r="M85" s="67"/>
      <c r="N85" s="81"/>
      <c r="O85" s="77">
        <v>0.03</v>
      </c>
      <c r="R85" s="5"/>
      <c r="S85" s="5"/>
      <c r="T85" s="12"/>
      <c r="U85" s="12"/>
      <c r="V85" s="5"/>
      <c r="W85" s="5"/>
      <c r="X85" s="16"/>
      <c r="Y85" s="16"/>
      <c r="Z85" s="86"/>
      <c r="AA85" s="86"/>
      <c r="AB85" s="5"/>
    </row>
    <row r="86" spans="1:28" s="3" customFormat="1" ht="15" customHeight="1">
      <c r="A86" s="170"/>
      <c r="B86" s="73"/>
      <c r="C86" s="59"/>
      <c r="D86" s="60"/>
      <c r="E86" s="60"/>
      <c r="F86" s="60"/>
      <c r="G86" s="169"/>
      <c r="H86" s="134"/>
      <c r="I86" s="134"/>
      <c r="J86" s="134"/>
      <c r="K86" s="134"/>
      <c r="L86" s="134"/>
      <c r="M86" s="134"/>
      <c r="N86" s="136"/>
      <c r="O86" s="171"/>
      <c r="R86" s="5"/>
      <c r="S86" s="5"/>
      <c r="T86" s="12"/>
      <c r="U86" s="12"/>
      <c r="V86" s="5"/>
      <c r="W86" s="5"/>
      <c r="X86" s="16"/>
      <c r="Y86" s="16"/>
      <c r="Z86" s="86"/>
      <c r="AA86" s="86"/>
      <c r="AB86" s="5"/>
    </row>
    <row r="87" spans="1:28" s="3" customFormat="1" ht="15" customHeight="1">
      <c r="A87" s="170"/>
      <c r="B87" s="73"/>
      <c r="C87" s="59"/>
      <c r="D87" s="60"/>
      <c r="E87" s="60"/>
      <c r="F87" s="60"/>
      <c r="G87" s="169"/>
      <c r="H87" s="134"/>
      <c r="I87" s="134"/>
      <c r="J87" s="134"/>
      <c r="K87" s="134"/>
      <c r="L87" s="134"/>
      <c r="M87" s="134"/>
      <c r="N87" s="136"/>
      <c r="O87" s="171"/>
      <c r="R87" s="5"/>
      <c r="S87" s="153"/>
      <c r="T87" s="16"/>
      <c r="U87" s="16"/>
      <c r="V87" s="16"/>
      <c r="W87" s="5"/>
      <c r="X87" s="12"/>
      <c r="Y87" s="12"/>
      <c r="Z87" s="86"/>
      <c r="AA87" s="86"/>
      <c r="AB87" s="5"/>
    </row>
    <row r="88" spans="1:28" s="3" customFormat="1" ht="15" customHeight="1">
      <c r="A88" s="170"/>
      <c r="B88" s="73"/>
      <c r="C88" s="59"/>
      <c r="D88" s="60"/>
      <c r="E88" s="60"/>
      <c r="F88" s="60"/>
      <c r="G88" s="169"/>
      <c r="H88" s="134"/>
      <c r="I88" s="134"/>
      <c r="J88" s="134"/>
      <c r="K88" s="134"/>
      <c r="L88" s="134"/>
      <c r="M88" s="134"/>
      <c r="N88" s="136"/>
      <c r="O88" s="171"/>
      <c r="R88" s="5"/>
      <c r="S88" s="153"/>
      <c r="T88" s="16"/>
      <c r="U88" s="16"/>
      <c r="V88" s="16"/>
      <c r="W88" s="5"/>
      <c r="X88" s="12"/>
      <c r="Y88" s="12"/>
      <c r="Z88" s="5"/>
      <c r="AA88" s="5"/>
      <c r="AB88" s="5"/>
    </row>
    <row r="89" spans="1:28" s="3" customFormat="1" ht="15" customHeight="1">
      <c r="A89" s="219" t="s">
        <v>102</v>
      </c>
      <c r="B89" s="29" t="s">
        <v>51</v>
      </c>
      <c r="C89" s="38" t="s">
        <v>58</v>
      </c>
      <c r="D89" s="34">
        <v>2.28</v>
      </c>
      <c r="E89" s="34">
        <v>0.24</v>
      </c>
      <c r="F89" s="34">
        <v>14.76</v>
      </c>
      <c r="G89" s="35">
        <v>70.5</v>
      </c>
      <c r="H89" s="36">
        <v>0.03</v>
      </c>
      <c r="I89" s="36"/>
      <c r="J89" s="36"/>
      <c r="K89" s="37">
        <v>0.33</v>
      </c>
      <c r="L89" s="36">
        <v>6</v>
      </c>
      <c r="M89" s="37">
        <v>19.5</v>
      </c>
      <c r="N89" s="36">
        <v>4.2</v>
      </c>
      <c r="O89" s="69">
        <v>0.33</v>
      </c>
      <c r="R89" s="5"/>
      <c r="S89" s="153"/>
      <c r="T89" s="16"/>
      <c r="U89" s="16"/>
      <c r="V89" s="16"/>
      <c r="W89" s="5"/>
      <c r="X89" s="5"/>
      <c r="Y89" s="5"/>
      <c r="Z89" s="5"/>
      <c r="AA89" s="5"/>
      <c r="AB89" s="5"/>
    </row>
    <row r="90" spans="1:23" s="3" customFormat="1" ht="15" customHeight="1">
      <c r="A90" s="220"/>
      <c r="B90" s="25" t="s">
        <v>21</v>
      </c>
      <c r="C90" s="41" t="s">
        <v>281</v>
      </c>
      <c r="D90" s="39">
        <f aca="true" t="shared" si="5" ref="D90:O90">SUM(D82:D89)</f>
        <v>34.06</v>
      </c>
      <c r="E90" s="39">
        <f t="shared" si="5"/>
        <v>29.09</v>
      </c>
      <c r="F90" s="39">
        <f t="shared" si="5"/>
        <v>66.36000000000001</v>
      </c>
      <c r="G90" s="39">
        <f t="shared" si="5"/>
        <v>746.5</v>
      </c>
      <c r="H90" s="39">
        <f t="shared" si="5"/>
        <v>0.36</v>
      </c>
      <c r="I90" s="39">
        <f t="shared" si="5"/>
        <v>47.63</v>
      </c>
      <c r="J90" s="39">
        <f t="shared" si="5"/>
        <v>0.07</v>
      </c>
      <c r="K90" s="39">
        <f t="shared" si="5"/>
        <v>2.88</v>
      </c>
      <c r="L90" s="39">
        <f t="shared" si="5"/>
        <v>92.3</v>
      </c>
      <c r="M90" s="39">
        <f t="shared" si="5"/>
        <v>418.93</v>
      </c>
      <c r="N90" s="39">
        <f t="shared" si="5"/>
        <v>105.33</v>
      </c>
      <c r="O90" s="39">
        <f t="shared" si="5"/>
        <v>5.430000000000001</v>
      </c>
      <c r="Q90"/>
      <c r="R90"/>
      <c r="S90"/>
      <c r="T90"/>
      <c r="U90"/>
      <c r="V90"/>
      <c r="W90" s="5"/>
    </row>
    <row r="91" spans="1:23" s="3" customFormat="1" ht="15" customHeight="1">
      <c r="A91" s="217"/>
      <c r="B91" s="95"/>
      <c r="C91" s="49"/>
      <c r="D91" s="64"/>
      <c r="E91" s="64"/>
      <c r="F91" s="64"/>
      <c r="G91" s="96"/>
      <c r="H91" s="139"/>
      <c r="I91" s="139"/>
      <c r="J91" s="139"/>
      <c r="K91" s="139"/>
      <c r="L91" s="139"/>
      <c r="M91" s="139"/>
      <c r="N91" s="139"/>
      <c r="O91" s="140"/>
      <c r="Q91"/>
      <c r="R91"/>
      <c r="S91"/>
      <c r="T91"/>
      <c r="U91"/>
      <c r="V91"/>
      <c r="W91" s="149"/>
    </row>
    <row r="92" spans="1:23" s="3" customFormat="1" ht="15" customHeight="1">
      <c r="A92" s="217"/>
      <c r="B92" s="95" t="s">
        <v>122</v>
      </c>
      <c r="C92" s="49"/>
      <c r="D92" s="64"/>
      <c r="E92" s="64"/>
      <c r="F92" s="64"/>
      <c r="G92" s="96"/>
      <c r="H92" s="139"/>
      <c r="I92" s="139"/>
      <c r="J92" s="139"/>
      <c r="K92" s="139"/>
      <c r="L92" s="139"/>
      <c r="M92" s="139"/>
      <c r="N92" s="139"/>
      <c r="O92" s="140"/>
      <c r="Q92" s="5"/>
      <c r="R92" s="168"/>
      <c r="S92" s="153"/>
      <c r="T92" s="12"/>
      <c r="U92" s="12"/>
      <c r="V92" s="5"/>
      <c r="W92" s="149"/>
    </row>
    <row r="93" spans="1:23" s="3" customFormat="1" ht="15" customHeight="1">
      <c r="A93" s="145"/>
      <c r="B93" s="102"/>
      <c r="C93" s="211"/>
      <c r="D93" s="64"/>
      <c r="E93" s="64"/>
      <c r="F93" s="64"/>
      <c r="G93" s="96"/>
      <c r="H93" s="139"/>
      <c r="I93" s="139"/>
      <c r="J93" s="139"/>
      <c r="K93" s="139"/>
      <c r="L93" s="139"/>
      <c r="M93" s="139"/>
      <c r="N93" s="139"/>
      <c r="O93" s="140"/>
      <c r="Q93" s="5"/>
      <c r="R93" s="5"/>
      <c r="S93" s="5"/>
      <c r="T93" s="12"/>
      <c r="U93" s="12"/>
      <c r="V93" s="5"/>
      <c r="W93" s="149"/>
    </row>
    <row r="94" spans="1:23" s="3" customFormat="1" ht="15" customHeight="1">
      <c r="A94" s="345" t="s">
        <v>143</v>
      </c>
      <c r="B94" s="148" t="s">
        <v>101</v>
      </c>
      <c r="C94" s="240" t="s">
        <v>35</v>
      </c>
      <c r="D94" s="50">
        <v>10.3</v>
      </c>
      <c r="E94" s="50">
        <v>13.4</v>
      </c>
      <c r="F94" s="50">
        <v>31</v>
      </c>
      <c r="G94" s="135">
        <v>286</v>
      </c>
      <c r="H94" s="67">
        <v>0.12</v>
      </c>
      <c r="I94" s="362"/>
      <c r="J94" s="67">
        <v>0.02</v>
      </c>
      <c r="K94" s="67">
        <v>1.7</v>
      </c>
      <c r="L94" s="67">
        <v>26</v>
      </c>
      <c r="M94" s="67">
        <v>111</v>
      </c>
      <c r="N94" s="67">
        <v>16</v>
      </c>
      <c r="O94" s="77">
        <v>1.3</v>
      </c>
      <c r="Q94" s="5"/>
      <c r="R94" s="5"/>
      <c r="S94" s="5"/>
      <c r="T94" s="5"/>
      <c r="U94" s="5"/>
      <c r="V94" s="5"/>
      <c r="W94" s="149"/>
    </row>
    <row r="95" spans="1:23" s="3" customFormat="1" ht="15">
      <c r="A95" s="223" t="s">
        <v>132</v>
      </c>
      <c r="B95" s="76" t="s">
        <v>131</v>
      </c>
      <c r="C95" s="203" t="s">
        <v>20</v>
      </c>
      <c r="D95" s="93">
        <v>1.4</v>
      </c>
      <c r="E95" s="93">
        <v>0.2</v>
      </c>
      <c r="F95" s="93">
        <v>0.2</v>
      </c>
      <c r="G95" s="93">
        <v>120</v>
      </c>
      <c r="H95" s="93">
        <v>0.08</v>
      </c>
      <c r="I95" s="93">
        <v>8</v>
      </c>
      <c r="J95" s="93"/>
      <c r="K95" s="93"/>
      <c r="L95" s="93">
        <v>36</v>
      </c>
      <c r="M95" s="93"/>
      <c r="N95" s="93"/>
      <c r="O95" s="93">
        <v>0.6</v>
      </c>
      <c r="Q95" s="5"/>
      <c r="R95" s="5"/>
      <c r="S95" s="153"/>
      <c r="T95" s="16"/>
      <c r="U95" s="16"/>
      <c r="V95" s="5"/>
      <c r="W95" s="149"/>
    </row>
    <row r="96" spans="1:23" s="3" customFormat="1" ht="15" customHeight="1">
      <c r="A96" s="217"/>
      <c r="B96" s="95" t="s">
        <v>46</v>
      </c>
      <c r="C96" s="49"/>
      <c r="D96" s="64">
        <f aca="true" t="shared" si="6" ref="D96:O96">SUM(D94,D95)</f>
        <v>11.700000000000001</v>
      </c>
      <c r="E96" s="64">
        <f t="shared" si="6"/>
        <v>13.6</v>
      </c>
      <c r="F96" s="64">
        <f t="shared" si="6"/>
        <v>31.2</v>
      </c>
      <c r="G96" s="64">
        <f t="shared" si="6"/>
        <v>406</v>
      </c>
      <c r="H96" s="64">
        <f t="shared" si="6"/>
        <v>0.2</v>
      </c>
      <c r="I96" s="64">
        <f t="shared" si="6"/>
        <v>8</v>
      </c>
      <c r="J96" s="64">
        <f t="shared" si="6"/>
        <v>0.02</v>
      </c>
      <c r="K96" s="64">
        <f t="shared" si="6"/>
        <v>1.7</v>
      </c>
      <c r="L96" s="64">
        <f t="shared" si="6"/>
        <v>62</v>
      </c>
      <c r="M96" s="64">
        <f t="shared" si="6"/>
        <v>111</v>
      </c>
      <c r="N96" s="64">
        <f t="shared" si="6"/>
        <v>16</v>
      </c>
      <c r="O96" s="64">
        <f t="shared" si="6"/>
        <v>1.9</v>
      </c>
      <c r="Q96" s="5"/>
      <c r="R96" s="5"/>
      <c r="S96" s="153"/>
      <c r="T96" s="16"/>
      <c r="U96" s="16"/>
      <c r="V96" s="5"/>
      <c r="W96"/>
    </row>
    <row r="97" spans="1:23" s="3" customFormat="1" ht="29.25" customHeight="1">
      <c r="A97" s="217"/>
      <c r="B97" s="95"/>
      <c r="C97" s="49"/>
      <c r="D97" s="64"/>
      <c r="E97" s="64"/>
      <c r="F97" s="64"/>
      <c r="G97" s="96"/>
      <c r="H97" s="139"/>
      <c r="I97" s="139"/>
      <c r="J97" s="139"/>
      <c r="K97" s="139"/>
      <c r="L97" s="139"/>
      <c r="M97" s="139"/>
      <c r="N97" s="139"/>
      <c r="O97" s="140"/>
      <c r="Q97" s="5"/>
      <c r="R97" s="5"/>
      <c r="S97" s="153"/>
      <c r="T97" s="5"/>
      <c r="U97" s="5"/>
      <c r="V97" s="5"/>
      <c r="W97"/>
    </row>
    <row r="98" spans="1:23" s="3" customFormat="1" ht="15" customHeight="1">
      <c r="A98" s="145"/>
      <c r="B98" s="102" t="s">
        <v>27</v>
      </c>
      <c r="C98" s="88"/>
      <c r="D98" s="65" t="e">
        <f>SUM(#REF!,D90,D96)</f>
        <v>#REF!</v>
      </c>
      <c r="E98" s="65" t="e">
        <f>SUM(#REF!,E90,E96)</f>
        <v>#REF!</v>
      </c>
      <c r="F98" s="65" t="e">
        <f>SUM(#REF!,F90,F96)</f>
        <v>#REF!</v>
      </c>
      <c r="G98" s="65" t="e">
        <f>SUM(#REF!,G90,G96)</f>
        <v>#REF!</v>
      </c>
      <c r="H98" s="65" t="e">
        <f>SUM(#REF!,H90,H96)</f>
        <v>#REF!</v>
      </c>
      <c r="I98" s="65" t="e">
        <f>SUM(#REF!,I90,I96)</f>
        <v>#REF!</v>
      </c>
      <c r="J98" s="65" t="e">
        <f>SUM(#REF!,J90,J96)</f>
        <v>#REF!</v>
      </c>
      <c r="K98" s="65" t="e">
        <f>SUM(#REF!,K90,K96)</f>
        <v>#REF!</v>
      </c>
      <c r="L98" s="65" t="e">
        <f>SUM(#REF!,L90,L96)</f>
        <v>#REF!</v>
      </c>
      <c r="M98" s="65" t="e">
        <f>SUM(#REF!,M90,M96)</f>
        <v>#REF!</v>
      </c>
      <c r="N98" s="65" t="e">
        <f>SUM(#REF!,N90,N96)</f>
        <v>#REF!</v>
      </c>
      <c r="O98" s="65" t="e">
        <f>SUM(#REF!,O90,O96)</f>
        <v>#REF!</v>
      </c>
      <c r="Q98" s="5"/>
      <c r="R98" s="5"/>
      <c r="S98" s="153"/>
      <c r="T98" s="5"/>
      <c r="U98" s="5"/>
      <c r="V98" s="5"/>
      <c r="W98" s="5"/>
    </row>
    <row r="99" spans="1:23" s="3" customFormat="1" ht="15" customHeight="1">
      <c r="A99" s="145"/>
      <c r="B99" s="102"/>
      <c r="C99" s="88"/>
      <c r="D99" s="65"/>
      <c r="E99" s="65"/>
      <c r="F99" s="65"/>
      <c r="G99" s="103"/>
      <c r="H99" s="65"/>
      <c r="I99" s="65"/>
      <c r="J99" s="65"/>
      <c r="K99" s="65"/>
      <c r="L99" s="65"/>
      <c r="M99" s="65"/>
      <c r="N99" s="65"/>
      <c r="O99" s="65"/>
      <c r="Q99" s="5"/>
      <c r="R99" s="5"/>
      <c r="S99" s="153"/>
      <c r="T99" s="16"/>
      <c r="U99" s="16"/>
      <c r="V99" s="16"/>
      <c r="W99" s="5"/>
    </row>
    <row r="100" spans="1:23" s="3" customFormat="1" ht="15" customHeight="1">
      <c r="A100" s="145"/>
      <c r="B100" s="102"/>
      <c r="C100" s="88"/>
      <c r="D100" s="65"/>
      <c r="E100" s="65"/>
      <c r="F100" s="65"/>
      <c r="G100" s="103"/>
      <c r="H100" s="65"/>
      <c r="I100" s="65"/>
      <c r="J100" s="65"/>
      <c r="K100" s="65"/>
      <c r="L100" s="65"/>
      <c r="M100" s="65"/>
      <c r="N100" s="65"/>
      <c r="O100" s="65"/>
      <c r="Q100" s="5"/>
      <c r="R100" s="5"/>
      <c r="S100" s="153"/>
      <c r="T100" s="16"/>
      <c r="U100" s="16"/>
      <c r="V100" s="16"/>
      <c r="W100" s="5"/>
    </row>
    <row r="101" spans="1:23" s="3" customFormat="1" ht="15" customHeight="1">
      <c r="A101" s="227"/>
      <c r="B101" s="42"/>
      <c r="C101" s="43"/>
      <c r="D101" s="57"/>
      <c r="E101" s="57"/>
      <c r="F101" s="57"/>
      <c r="G101" s="58"/>
      <c r="H101" s="57"/>
      <c r="I101" s="57"/>
      <c r="J101" s="57"/>
      <c r="K101" s="57"/>
      <c r="L101" s="57"/>
      <c r="M101" s="57"/>
      <c r="N101" s="57"/>
      <c r="O101" s="57"/>
      <c r="Q101" s="5"/>
      <c r="R101" s="5"/>
      <c r="S101" s="153"/>
      <c r="T101" s="16"/>
      <c r="U101" s="16"/>
      <c r="V101" s="16"/>
      <c r="W101" s="5"/>
    </row>
    <row r="102" spans="1:23" s="3" customFormat="1" ht="15" customHeight="1">
      <c r="A102" s="227"/>
      <c r="B102" s="21" t="s">
        <v>41</v>
      </c>
      <c r="C102" s="43"/>
      <c r="D102" s="57"/>
      <c r="E102" s="57"/>
      <c r="F102" s="57"/>
      <c r="G102" s="58"/>
      <c r="H102" s="57"/>
      <c r="I102" s="57"/>
      <c r="J102" s="57"/>
      <c r="K102" s="57"/>
      <c r="L102" s="57"/>
      <c r="M102" s="57"/>
      <c r="N102" s="57"/>
      <c r="O102" s="57"/>
      <c r="Q102" s="5"/>
      <c r="R102" s="5"/>
      <c r="S102" s="153"/>
      <c r="T102" s="5"/>
      <c r="U102" s="5"/>
      <c r="V102" s="5"/>
      <c r="W102" s="5"/>
    </row>
    <row r="103" spans="1:23" s="3" customFormat="1" ht="15" customHeight="1">
      <c r="A103" s="382" t="s">
        <v>38</v>
      </c>
      <c r="B103" s="384" t="s">
        <v>0</v>
      </c>
      <c r="C103" s="386" t="s">
        <v>1</v>
      </c>
      <c r="D103" s="395" t="s">
        <v>2</v>
      </c>
      <c r="E103" s="396"/>
      <c r="F103" s="397"/>
      <c r="G103" s="391" t="s">
        <v>3</v>
      </c>
      <c r="H103" s="395" t="s">
        <v>4</v>
      </c>
      <c r="I103" s="396"/>
      <c r="J103" s="396"/>
      <c r="K103" s="397"/>
      <c r="L103" s="395" t="s">
        <v>5</v>
      </c>
      <c r="M103" s="396"/>
      <c r="N103" s="396"/>
      <c r="O103" s="397"/>
      <c r="Q103" s="5"/>
      <c r="R103" s="5"/>
      <c r="S103" s="5"/>
      <c r="T103" s="5"/>
      <c r="U103" s="5"/>
      <c r="V103" s="5"/>
      <c r="W103" s="5"/>
    </row>
    <row r="104" spans="1:23" s="3" customFormat="1" ht="15" customHeight="1" hidden="1">
      <c r="A104" s="383"/>
      <c r="B104" s="385"/>
      <c r="C104" s="387"/>
      <c r="D104" s="52" t="s">
        <v>6</v>
      </c>
      <c r="E104" s="52" t="s">
        <v>7</v>
      </c>
      <c r="F104" s="52" t="s">
        <v>8</v>
      </c>
      <c r="G104" s="392"/>
      <c r="H104" s="52" t="s">
        <v>9</v>
      </c>
      <c r="I104" s="52" t="s">
        <v>10</v>
      </c>
      <c r="J104" s="52" t="s">
        <v>11</v>
      </c>
      <c r="K104" s="53" t="s">
        <v>12</v>
      </c>
      <c r="L104" s="52" t="s">
        <v>13</v>
      </c>
      <c r="M104" s="53" t="s">
        <v>14</v>
      </c>
      <c r="N104" s="52" t="s">
        <v>15</v>
      </c>
      <c r="O104" s="54" t="s">
        <v>16</v>
      </c>
      <c r="Q104" s="5"/>
      <c r="R104" s="5"/>
      <c r="S104" s="5"/>
      <c r="T104" s="5"/>
      <c r="U104" s="5"/>
      <c r="V104" s="5"/>
      <c r="W104" s="5"/>
    </row>
    <row r="105" spans="1:23" s="3" customFormat="1" ht="15" customHeight="1" hidden="1">
      <c r="A105" s="145"/>
      <c r="B105" s="24" t="s">
        <v>22</v>
      </c>
      <c r="C105" s="88"/>
      <c r="D105" s="65"/>
      <c r="E105" s="65"/>
      <c r="F105" s="65"/>
      <c r="G105" s="103"/>
      <c r="H105" s="65"/>
      <c r="I105" s="65"/>
      <c r="J105" s="65"/>
      <c r="K105" s="65"/>
      <c r="L105" s="65"/>
      <c r="M105" s="65"/>
      <c r="N105" s="65"/>
      <c r="O105" s="65"/>
      <c r="Q105" s="5"/>
      <c r="R105" s="5"/>
      <c r="S105" s="5"/>
      <c r="T105" s="5"/>
      <c r="U105" s="5"/>
      <c r="V105" s="5"/>
      <c r="W105" s="5"/>
    </row>
    <row r="106" spans="1:23" s="3" customFormat="1" ht="15" customHeight="1" hidden="1">
      <c r="A106" s="213"/>
      <c r="B106" s="138"/>
      <c r="C106" s="88"/>
      <c r="D106" s="65"/>
      <c r="E106" s="65"/>
      <c r="F106" s="65"/>
      <c r="G106" s="103"/>
      <c r="H106" s="65"/>
      <c r="I106" s="65"/>
      <c r="J106" s="65"/>
      <c r="K106" s="65"/>
      <c r="L106" s="65"/>
      <c r="M106" s="65"/>
      <c r="N106" s="65"/>
      <c r="O106" s="65"/>
      <c r="Q106" s="5"/>
      <c r="R106" s="5"/>
      <c r="S106" s="5"/>
      <c r="T106" s="5"/>
      <c r="U106" s="5"/>
      <c r="V106" s="5"/>
      <c r="W106" s="5"/>
    </row>
    <row r="107" spans="1:23" s="3" customFormat="1" ht="15" customHeight="1">
      <c r="A107" s="341" t="s">
        <v>85</v>
      </c>
      <c r="B107" s="29" t="s">
        <v>64</v>
      </c>
      <c r="C107" s="351" t="s">
        <v>24</v>
      </c>
      <c r="D107" s="79">
        <v>2.08</v>
      </c>
      <c r="E107" s="79">
        <v>5.2</v>
      </c>
      <c r="F107" s="79">
        <v>12.8</v>
      </c>
      <c r="G107" s="80">
        <v>106</v>
      </c>
      <c r="H107" s="81">
        <v>0.1</v>
      </c>
      <c r="I107" s="81">
        <v>12.48</v>
      </c>
      <c r="J107" s="81"/>
      <c r="K107" s="81">
        <v>2.38</v>
      </c>
      <c r="L107" s="81">
        <v>26.25</v>
      </c>
      <c r="M107" s="81">
        <v>64.75</v>
      </c>
      <c r="N107" s="347">
        <v>27.75</v>
      </c>
      <c r="O107" s="338">
        <v>1.03</v>
      </c>
      <c r="W107" s="5"/>
    </row>
    <row r="108" spans="1:23" s="3" customFormat="1" ht="15" customHeight="1">
      <c r="A108" s="349" t="s">
        <v>238</v>
      </c>
      <c r="B108" s="74" t="s">
        <v>262</v>
      </c>
      <c r="C108" s="351" t="s">
        <v>25</v>
      </c>
      <c r="D108" s="79">
        <v>5.55</v>
      </c>
      <c r="E108" s="79">
        <v>10.46</v>
      </c>
      <c r="F108" s="79">
        <v>23.97</v>
      </c>
      <c r="G108" s="80">
        <v>213</v>
      </c>
      <c r="H108" s="81">
        <v>0.17</v>
      </c>
      <c r="I108" s="81">
        <v>0.92</v>
      </c>
      <c r="J108" s="81">
        <v>0.05</v>
      </c>
      <c r="K108" s="81">
        <v>0.03</v>
      </c>
      <c r="L108" s="81">
        <v>105.93</v>
      </c>
      <c r="M108" s="81">
        <v>170.84</v>
      </c>
      <c r="N108" s="81">
        <v>51.57</v>
      </c>
      <c r="O108" s="347">
        <v>1.25</v>
      </c>
      <c r="W108" s="5"/>
    </row>
    <row r="109" spans="1:23" s="3" customFormat="1" ht="15" customHeight="1">
      <c r="A109" s="343" t="s">
        <v>243</v>
      </c>
      <c r="B109" s="148" t="s">
        <v>161</v>
      </c>
      <c r="C109" s="342" t="s">
        <v>34</v>
      </c>
      <c r="D109" s="60">
        <v>15.7</v>
      </c>
      <c r="E109" s="60">
        <v>13.02</v>
      </c>
      <c r="F109" s="60">
        <v>15.78</v>
      </c>
      <c r="G109" s="169">
        <v>246</v>
      </c>
      <c r="H109" s="134">
        <v>0.08</v>
      </c>
      <c r="I109" s="134"/>
      <c r="J109" s="134">
        <v>0.02</v>
      </c>
      <c r="K109" s="134">
        <v>0.02</v>
      </c>
      <c r="L109" s="134">
        <v>18.12</v>
      </c>
      <c r="M109" s="134">
        <v>149.46</v>
      </c>
      <c r="N109" s="78">
        <v>30.06</v>
      </c>
      <c r="O109" s="339">
        <v>1.54</v>
      </c>
      <c r="W109" s="5"/>
    </row>
    <row r="110" spans="1:23" s="3" customFormat="1" ht="15" customHeight="1">
      <c r="A110" s="238" t="s">
        <v>93</v>
      </c>
      <c r="B110" s="87" t="s">
        <v>273</v>
      </c>
      <c r="C110" s="346" t="s">
        <v>26</v>
      </c>
      <c r="D110" s="340">
        <v>4.7</v>
      </c>
      <c r="E110" s="340">
        <v>3.7</v>
      </c>
      <c r="F110" s="340">
        <v>34.2</v>
      </c>
      <c r="G110" s="348">
        <v>189</v>
      </c>
      <c r="H110" s="338">
        <v>0.06</v>
      </c>
      <c r="I110" s="338"/>
      <c r="J110" s="338">
        <v>0.03</v>
      </c>
      <c r="K110" s="338">
        <v>0.7</v>
      </c>
      <c r="L110" s="338">
        <v>10</v>
      </c>
      <c r="M110" s="338">
        <v>38</v>
      </c>
      <c r="N110" s="338">
        <v>7</v>
      </c>
      <c r="O110" s="338">
        <v>0.6</v>
      </c>
      <c r="W110" s="5"/>
    </row>
    <row r="111" spans="1:23" s="3" customFormat="1" ht="15" customHeight="1">
      <c r="A111" s="337" t="s">
        <v>222</v>
      </c>
      <c r="B111" s="87" t="s">
        <v>269</v>
      </c>
      <c r="C111" s="353" t="s">
        <v>20</v>
      </c>
      <c r="D111" s="354">
        <v>0.7</v>
      </c>
      <c r="E111" s="354">
        <v>0.3</v>
      </c>
      <c r="F111" s="354">
        <v>22.8</v>
      </c>
      <c r="G111" s="354">
        <v>97</v>
      </c>
      <c r="H111" s="354">
        <v>0.01</v>
      </c>
      <c r="I111" s="354">
        <v>70</v>
      </c>
      <c r="J111" s="354"/>
      <c r="K111" s="354"/>
      <c r="L111" s="354">
        <v>12</v>
      </c>
      <c r="M111" s="354">
        <v>3</v>
      </c>
      <c r="N111" s="354">
        <v>3</v>
      </c>
      <c r="O111" s="354">
        <v>1.5</v>
      </c>
      <c r="W111" s="5"/>
    </row>
    <row r="112" spans="1:30" s="3" customFormat="1" ht="15" customHeight="1">
      <c r="A112" s="219" t="s">
        <v>102</v>
      </c>
      <c r="B112" s="29" t="s">
        <v>51</v>
      </c>
      <c r="C112" s="38" t="s">
        <v>58</v>
      </c>
      <c r="D112" s="34">
        <v>2.28</v>
      </c>
      <c r="E112" s="34">
        <v>0.24</v>
      </c>
      <c r="F112" s="34">
        <v>14.76</v>
      </c>
      <c r="G112" s="35">
        <v>70.5</v>
      </c>
      <c r="H112" s="36">
        <v>0.03</v>
      </c>
      <c r="I112" s="36"/>
      <c r="J112" s="36"/>
      <c r="K112" s="37">
        <v>0.33</v>
      </c>
      <c r="L112" s="36">
        <v>6</v>
      </c>
      <c r="M112" s="37">
        <v>19.5</v>
      </c>
      <c r="N112" s="36">
        <v>4.2</v>
      </c>
      <c r="O112" s="69">
        <v>0.33</v>
      </c>
      <c r="W112" s="5"/>
      <c r="X112" s="5"/>
      <c r="Y112" s="5"/>
      <c r="Z112" s="5"/>
      <c r="AA112" s="5"/>
      <c r="AB112" s="5"/>
      <c r="AC112" s="5"/>
      <c r="AD112" s="5"/>
    </row>
    <row r="113" spans="1:30" s="3" customFormat="1" ht="15" customHeight="1">
      <c r="A113" s="220"/>
      <c r="B113" s="25" t="s">
        <v>46</v>
      </c>
      <c r="C113" s="41" t="s">
        <v>278</v>
      </c>
      <c r="D113" s="63">
        <f aca="true" t="shared" si="7" ref="D113:O113">SUM(D107:D112)</f>
        <v>31.009999999999998</v>
      </c>
      <c r="E113" s="63">
        <f t="shared" si="7"/>
        <v>32.92</v>
      </c>
      <c r="F113" s="63">
        <f t="shared" si="7"/>
        <v>124.31</v>
      </c>
      <c r="G113" s="63">
        <f t="shared" si="7"/>
        <v>921.5</v>
      </c>
      <c r="H113" s="63">
        <f t="shared" si="7"/>
        <v>0.45000000000000007</v>
      </c>
      <c r="I113" s="63">
        <f t="shared" si="7"/>
        <v>83.4</v>
      </c>
      <c r="J113" s="63">
        <f t="shared" si="7"/>
        <v>0.1</v>
      </c>
      <c r="K113" s="63">
        <f t="shared" si="7"/>
        <v>3.46</v>
      </c>
      <c r="L113" s="63">
        <f t="shared" si="7"/>
        <v>178.3</v>
      </c>
      <c r="M113" s="63">
        <f t="shared" si="7"/>
        <v>445.55</v>
      </c>
      <c r="N113" s="63">
        <f t="shared" si="7"/>
        <v>123.58</v>
      </c>
      <c r="O113" s="63">
        <f t="shared" si="7"/>
        <v>6.25</v>
      </c>
      <c r="X113" s="5"/>
      <c r="Y113" s="5"/>
      <c r="Z113" s="5"/>
      <c r="AA113" s="5"/>
      <c r="AB113" s="5"/>
      <c r="AC113" s="5"/>
      <c r="AD113" s="5"/>
    </row>
    <row r="114" spans="1:30" s="3" customFormat="1" ht="15" customHeight="1">
      <c r="A114" s="145"/>
      <c r="B114" s="102"/>
      <c r="C114" s="88"/>
      <c r="D114" s="65"/>
      <c r="E114" s="65"/>
      <c r="F114" s="65"/>
      <c r="G114" s="103"/>
      <c r="H114" s="65"/>
      <c r="I114" s="65"/>
      <c r="J114" s="65"/>
      <c r="K114" s="65"/>
      <c r="L114" s="65"/>
      <c r="M114" s="65"/>
      <c r="N114" s="65"/>
      <c r="O114" s="65"/>
      <c r="X114" s="5"/>
      <c r="Y114" s="5"/>
      <c r="Z114" s="5"/>
      <c r="AA114" s="5"/>
      <c r="AB114" s="5"/>
      <c r="AC114" s="5"/>
      <c r="AD114" s="5"/>
    </row>
    <row r="115" spans="1:30" s="3" customFormat="1" ht="14.25" customHeight="1">
      <c r="A115" s="145"/>
      <c r="B115" s="102" t="s">
        <v>122</v>
      </c>
      <c r="C115" s="88"/>
      <c r="D115" s="65"/>
      <c r="E115" s="65"/>
      <c r="F115" s="65"/>
      <c r="G115" s="103"/>
      <c r="H115" s="65"/>
      <c r="I115" s="65"/>
      <c r="J115" s="65"/>
      <c r="K115" s="65"/>
      <c r="L115" s="65"/>
      <c r="M115" s="65"/>
      <c r="N115" s="65"/>
      <c r="O115" s="65"/>
      <c r="X115" s="5"/>
      <c r="Y115" s="5"/>
      <c r="Z115" s="5"/>
      <c r="AA115" s="5"/>
      <c r="AB115" s="5"/>
      <c r="AC115" s="5"/>
      <c r="AD115" s="5"/>
    </row>
    <row r="116" spans="1:30" s="3" customFormat="1" ht="15" customHeight="1">
      <c r="A116" s="341" t="s">
        <v>112</v>
      </c>
      <c r="B116" s="29" t="s">
        <v>108</v>
      </c>
      <c r="C116" s="49" t="s">
        <v>26</v>
      </c>
      <c r="D116" s="50">
        <v>3.7</v>
      </c>
      <c r="E116" s="50">
        <v>1.7</v>
      </c>
      <c r="F116" s="50">
        <v>40.9</v>
      </c>
      <c r="G116" s="135">
        <v>194</v>
      </c>
      <c r="H116" s="67">
        <v>0.04</v>
      </c>
      <c r="I116" s="67">
        <v>0.1</v>
      </c>
      <c r="J116" s="67">
        <v>0.01</v>
      </c>
      <c r="K116" s="67">
        <v>0.5</v>
      </c>
      <c r="L116" s="67">
        <v>11</v>
      </c>
      <c r="M116" s="67">
        <v>31</v>
      </c>
      <c r="N116" s="67">
        <v>7</v>
      </c>
      <c r="O116" s="77">
        <v>0.7</v>
      </c>
      <c r="X116" s="5"/>
      <c r="Y116" s="5"/>
      <c r="Z116" s="5"/>
      <c r="AA116" s="5"/>
      <c r="AB116" s="5"/>
      <c r="AC116" s="5"/>
      <c r="AD116" s="5"/>
    </row>
    <row r="117" spans="1:30" s="3" customFormat="1" ht="15" customHeight="1">
      <c r="A117" s="411" t="s">
        <v>229</v>
      </c>
      <c r="B117" s="29" t="s">
        <v>69</v>
      </c>
      <c r="C117" s="415" t="s">
        <v>20</v>
      </c>
      <c r="D117" s="400">
        <v>5.8</v>
      </c>
      <c r="E117" s="400">
        <v>5.8</v>
      </c>
      <c r="F117" s="400">
        <v>5</v>
      </c>
      <c r="G117" s="405">
        <v>108</v>
      </c>
      <c r="H117" s="379">
        <v>0.04</v>
      </c>
      <c r="I117" s="379">
        <v>0.6</v>
      </c>
      <c r="J117" s="379">
        <v>0.04</v>
      </c>
      <c r="K117" s="379">
        <v>0.02</v>
      </c>
      <c r="L117" s="379">
        <v>248</v>
      </c>
      <c r="M117" s="379">
        <v>184</v>
      </c>
      <c r="N117" s="379">
        <v>28</v>
      </c>
      <c r="O117" s="403">
        <v>0.2</v>
      </c>
      <c r="X117" s="5"/>
      <c r="Y117" s="5"/>
      <c r="Z117" s="5"/>
      <c r="AA117" s="5"/>
      <c r="AB117" s="5"/>
      <c r="AC117" s="5"/>
      <c r="AD117" s="5"/>
    </row>
    <row r="118" spans="1:30" s="3" customFormat="1" ht="15" customHeight="1">
      <c r="A118" s="412"/>
      <c r="B118" s="29"/>
      <c r="C118" s="416"/>
      <c r="D118" s="390"/>
      <c r="E118" s="390"/>
      <c r="F118" s="390"/>
      <c r="G118" s="424"/>
      <c r="H118" s="388"/>
      <c r="I118" s="388"/>
      <c r="J118" s="388"/>
      <c r="K118" s="388"/>
      <c r="L118" s="388"/>
      <c r="M118" s="388"/>
      <c r="N118" s="388"/>
      <c r="O118" s="404"/>
      <c r="X118" s="5"/>
      <c r="Y118" s="5"/>
      <c r="Z118" s="5"/>
      <c r="AA118" s="5"/>
      <c r="AB118" s="5"/>
      <c r="AC118" s="5"/>
      <c r="AD118" s="5"/>
    </row>
    <row r="119" spans="1:30" s="3" customFormat="1" ht="15" customHeight="1">
      <c r="A119" s="145"/>
      <c r="B119" s="102" t="s">
        <v>46</v>
      </c>
      <c r="C119" s="88"/>
      <c r="D119" s="65">
        <f aca="true" t="shared" si="8" ref="D119:O119">SUM(D116:D118)</f>
        <v>9.5</v>
      </c>
      <c r="E119" s="65">
        <f t="shared" si="8"/>
        <v>7.5</v>
      </c>
      <c r="F119" s="65">
        <f t="shared" si="8"/>
        <v>45.9</v>
      </c>
      <c r="G119" s="65">
        <f t="shared" si="8"/>
        <v>302</v>
      </c>
      <c r="H119" s="65">
        <f t="shared" si="8"/>
        <v>0.08</v>
      </c>
      <c r="I119" s="65">
        <f t="shared" si="8"/>
        <v>0.7</v>
      </c>
      <c r="J119" s="65">
        <f t="shared" si="8"/>
        <v>0.05</v>
      </c>
      <c r="K119" s="65">
        <f t="shared" si="8"/>
        <v>0.52</v>
      </c>
      <c r="L119" s="65">
        <f t="shared" si="8"/>
        <v>259</v>
      </c>
      <c r="M119" s="65">
        <f t="shared" si="8"/>
        <v>215</v>
      </c>
      <c r="N119" s="65">
        <f t="shared" si="8"/>
        <v>35</v>
      </c>
      <c r="O119" s="65">
        <f t="shared" si="8"/>
        <v>0.8999999999999999</v>
      </c>
      <c r="R119" s="5"/>
      <c r="S119" s="5"/>
      <c r="T119" s="5"/>
      <c r="U119" s="5"/>
      <c r="V119" s="5"/>
      <c r="X119" s="5"/>
      <c r="Y119" s="5"/>
      <c r="Z119" s="5"/>
      <c r="AA119" s="5"/>
      <c r="AB119" s="5"/>
      <c r="AC119" s="5"/>
      <c r="AD119" s="5"/>
    </row>
    <row r="120" spans="1:22" s="3" customFormat="1" ht="15">
      <c r="A120" s="170"/>
      <c r="B120" s="137"/>
      <c r="C120" s="59"/>
      <c r="D120" s="60"/>
      <c r="E120" s="60"/>
      <c r="F120" s="60"/>
      <c r="G120" s="61"/>
      <c r="H120" s="134"/>
      <c r="I120" s="134"/>
      <c r="J120" s="134"/>
      <c r="K120" s="136"/>
      <c r="L120" s="134"/>
      <c r="M120" s="136"/>
      <c r="N120" s="134"/>
      <c r="O120" s="78"/>
      <c r="P120" s="5"/>
      <c r="R120" s="5"/>
      <c r="S120" s="153"/>
      <c r="T120" s="16"/>
      <c r="U120" s="16"/>
      <c r="V120" s="16"/>
    </row>
    <row r="121" spans="1:22" s="3" customFormat="1" ht="15" customHeight="1">
      <c r="A121" s="215"/>
      <c r="B121" s="197"/>
      <c r="C121" s="198"/>
      <c r="D121" s="199"/>
      <c r="E121" s="199"/>
      <c r="F121" s="199"/>
      <c r="G121" s="200"/>
      <c r="H121" s="201"/>
      <c r="I121" s="201"/>
      <c r="J121" s="201"/>
      <c r="K121" s="201"/>
      <c r="L121" s="201"/>
      <c r="M121" s="201"/>
      <c r="N121" s="201"/>
      <c r="O121" s="201"/>
      <c r="R121" s="5"/>
      <c r="S121" s="153"/>
      <c r="T121" s="16"/>
      <c r="U121" s="16"/>
      <c r="V121" s="16"/>
    </row>
    <row r="122" spans="1:22" s="3" customFormat="1" ht="30.75" customHeight="1">
      <c r="A122" s="225"/>
      <c r="B122" s="6"/>
      <c r="C122" s="13"/>
      <c r="D122" s="17"/>
      <c r="E122" s="17"/>
      <c r="F122" s="17"/>
      <c r="G122" s="18"/>
      <c r="H122" s="16"/>
      <c r="I122" s="16"/>
      <c r="J122" s="16"/>
      <c r="K122" s="16"/>
      <c r="L122" s="16"/>
      <c r="M122" s="16"/>
      <c r="N122" s="16"/>
      <c r="O122" s="16"/>
      <c r="R122" s="5"/>
      <c r="S122" s="153"/>
      <c r="T122" s="12"/>
      <c r="U122" s="12"/>
      <c r="V122" s="12"/>
    </row>
    <row r="123" spans="1:22" s="3" customFormat="1" ht="15" customHeight="1">
      <c r="A123" s="225"/>
      <c r="B123" s="21" t="s">
        <v>42</v>
      </c>
      <c r="C123" s="12"/>
      <c r="D123" s="17"/>
      <c r="E123" s="17"/>
      <c r="F123" s="17"/>
      <c r="G123" s="18"/>
      <c r="H123" s="12"/>
      <c r="I123" s="12"/>
      <c r="J123" s="12"/>
      <c r="K123" s="12"/>
      <c r="L123" s="12"/>
      <c r="M123" s="12"/>
      <c r="N123" s="12"/>
      <c r="O123" s="12"/>
      <c r="R123" s="5"/>
      <c r="S123" s="153"/>
      <c r="T123" s="13"/>
      <c r="U123" s="12"/>
      <c r="V123" s="12"/>
    </row>
    <row r="124" spans="1:22" s="3" customFormat="1" ht="15" customHeight="1">
      <c r="A124" s="382" t="s">
        <v>38</v>
      </c>
      <c r="B124" s="417" t="s">
        <v>0</v>
      </c>
      <c r="C124" s="386" t="s">
        <v>1</v>
      </c>
      <c r="D124" s="395" t="s">
        <v>2</v>
      </c>
      <c r="E124" s="396"/>
      <c r="F124" s="397"/>
      <c r="G124" s="391" t="s">
        <v>3</v>
      </c>
      <c r="H124" s="395" t="s">
        <v>4</v>
      </c>
      <c r="I124" s="396"/>
      <c r="J124" s="396"/>
      <c r="K124" s="397"/>
      <c r="L124" s="395" t="s">
        <v>5</v>
      </c>
      <c r="M124" s="396"/>
      <c r="N124" s="396"/>
      <c r="O124" s="397"/>
      <c r="R124" s="5"/>
      <c r="S124" s="153"/>
      <c r="T124" s="13"/>
      <c r="U124" s="12"/>
      <c r="V124" s="12"/>
    </row>
    <row r="125" spans="1:23" s="3" customFormat="1" ht="15" customHeight="1">
      <c r="A125" s="383"/>
      <c r="B125" s="418"/>
      <c r="C125" s="387"/>
      <c r="D125" s="52" t="s">
        <v>6</v>
      </c>
      <c r="E125" s="52" t="s">
        <v>7</v>
      </c>
      <c r="F125" s="52" t="s">
        <v>8</v>
      </c>
      <c r="G125" s="392"/>
      <c r="H125" s="52" t="s">
        <v>9</v>
      </c>
      <c r="I125" s="52" t="s">
        <v>10</v>
      </c>
      <c r="J125" s="52" t="s">
        <v>11</v>
      </c>
      <c r="K125" s="53" t="s">
        <v>12</v>
      </c>
      <c r="L125" s="52" t="s">
        <v>13</v>
      </c>
      <c r="M125" s="53" t="s">
        <v>14</v>
      </c>
      <c r="N125" s="52" t="s">
        <v>15</v>
      </c>
      <c r="O125" s="54" t="s">
        <v>16</v>
      </c>
      <c r="R125" s="5"/>
      <c r="S125" s="153"/>
      <c r="T125" s="13"/>
      <c r="U125" s="12"/>
      <c r="V125" s="12"/>
      <c r="W125" s="5"/>
    </row>
    <row r="126" spans="1:43" s="133" customFormat="1" ht="15" customHeight="1">
      <c r="A126" s="229"/>
      <c r="B126" s="25" t="s">
        <v>22</v>
      </c>
      <c r="C126" s="38"/>
      <c r="D126" s="34"/>
      <c r="E126" s="34"/>
      <c r="F126" s="34"/>
      <c r="G126" s="35"/>
      <c r="H126" s="36"/>
      <c r="I126" s="36"/>
      <c r="J126" s="36"/>
      <c r="K126" s="37"/>
      <c r="L126" s="36"/>
      <c r="M126" s="37"/>
      <c r="N126" s="55"/>
      <c r="O126" s="70"/>
      <c r="P126" s="3"/>
      <c r="Q126" s="3"/>
      <c r="R126" s="5"/>
      <c r="S126" s="153"/>
      <c r="T126" s="13"/>
      <c r="U126" s="12"/>
      <c r="V126" s="12"/>
      <c r="W126" s="5"/>
      <c r="X126" s="3"/>
      <c r="Y126" s="3"/>
      <c r="Z126" s="3"/>
      <c r="AA126" s="3"/>
      <c r="AB126" s="3"/>
      <c r="AC126" s="3"/>
      <c r="AD126" s="3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s="3" customFormat="1" ht="15" customHeight="1">
      <c r="A127" s="230"/>
      <c r="B127" s="25"/>
      <c r="C127" s="49"/>
      <c r="D127" s="50"/>
      <c r="E127" s="50"/>
      <c r="F127" s="50"/>
      <c r="G127" s="51"/>
      <c r="H127" s="67"/>
      <c r="I127" s="67"/>
      <c r="J127" s="67"/>
      <c r="K127" s="68"/>
      <c r="L127" s="67"/>
      <c r="M127" s="68"/>
      <c r="N127" s="67"/>
      <c r="O127" s="77"/>
      <c r="R127" s="5"/>
      <c r="S127" s="153"/>
      <c r="T127" s="13"/>
      <c r="U127" s="12"/>
      <c r="V127" s="12"/>
      <c r="W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23" s="3" customFormat="1" ht="15" customHeight="1">
      <c r="A128" s="341" t="s">
        <v>245</v>
      </c>
      <c r="B128" s="29" t="s">
        <v>37</v>
      </c>
      <c r="C128" s="49" t="s">
        <v>277</v>
      </c>
      <c r="D128" s="50">
        <v>5.63</v>
      </c>
      <c r="E128" s="50">
        <v>6.74</v>
      </c>
      <c r="F128" s="50">
        <v>12.57</v>
      </c>
      <c r="G128" s="135">
        <v>135</v>
      </c>
      <c r="H128" s="67">
        <v>0.03</v>
      </c>
      <c r="I128" s="67">
        <v>1.7</v>
      </c>
      <c r="J128" s="67">
        <v>0.03</v>
      </c>
      <c r="K128" s="67">
        <v>0.91</v>
      </c>
      <c r="L128" s="67">
        <v>14.47</v>
      </c>
      <c r="M128" s="67">
        <v>76.14</v>
      </c>
      <c r="N128" s="67">
        <v>19.17</v>
      </c>
      <c r="O128" s="77">
        <v>0.62</v>
      </c>
      <c r="R128" s="5"/>
      <c r="S128" s="153"/>
      <c r="T128" s="13"/>
      <c r="U128" s="12"/>
      <c r="V128" s="12"/>
      <c r="W128" s="5"/>
    </row>
    <row r="129" spans="1:23" s="3" customFormat="1" ht="15" customHeight="1">
      <c r="A129" s="341" t="s">
        <v>246</v>
      </c>
      <c r="B129" s="29" t="s">
        <v>29</v>
      </c>
      <c r="C129" s="49" t="s">
        <v>25</v>
      </c>
      <c r="D129" s="50">
        <v>3.24</v>
      </c>
      <c r="E129" s="50">
        <v>5.6</v>
      </c>
      <c r="F129" s="50">
        <v>22.05</v>
      </c>
      <c r="G129" s="135">
        <v>113</v>
      </c>
      <c r="H129" s="50">
        <v>0.07</v>
      </c>
      <c r="I129" s="50">
        <v>0.4</v>
      </c>
      <c r="J129" s="50">
        <v>0</v>
      </c>
      <c r="K129" s="50">
        <v>0.05</v>
      </c>
      <c r="L129" s="50">
        <v>69.5</v>
      </c>
      <c r="M129" s="50">
        <v>96.71</v>
      </c>
      <c r="N129" s="50">
        <v>34.49</v>
      </c>
      <c r="O129" s="352">
        <v>1.4</v>
      </c>
      <c r="R129" s="5"/>
      <c r="S129" s="153"/>
      <c r="T129" s="5"/>
      <c r="U129" s="5"/>
      <c r="V129" s="5"/>
      <c r="W129" s="5"/>
    </row>
    <row r="130" spans="1:23" s="3" customFormat="1" ht="15" customHeight="1">
      <c r="A130" s="239" t="s">
        <v>248</v>
      </c>
      <c r="B130" s="87" t="s">
        <v>47</v>
      </c>
      <c r="C130" s="346" t="s">
        <v>80</v>
      </c>
      <c r="D130" s="340">
        <v>30.56</v>
      </c>
      <c r="E130" s="340">
        <v>11.8</v>
      </c>
      <c r="F130" s="340">
        <v>1.12</v>
      </c>
      <c r="G130" s="348">
        <v>234</v>
      </c>
      <c r="H130" s="340">
        <v>0.1</v>
      </c>
      <c r="I130" s="340">
        <v>0.3</v>
      </c>
      <c r="J130" s="340">
        <v>0.1</v>
      </c>
      <c r="K130" s="340"/>
      <c r="L130" s="340">
        <v>31.26</v>
      </c>
      <c r="M130" s="340">
        <v>275.34</v>
      </c>
      <c r="N130" s="340">
        <v>30.92</v>
      </c>
      <c r="O130" s="340">
        <v>2.36</v>
      </c>
      <c r="R130" s="5"/>
      <c r="S130" s="5"/>
      <c r="T130" s="5"/>
      <c r="U130" s="5"/>
      <c r="V130" s="5"/>
      <c r="W130" s="5"/>
    </row>
    <row r="131" spans="1:23" s="3" customFormat="1" ht="15" customHeight="1">
      <c r="A131" s="341" t="s">
        <v>247</v>
      </c>
      <c r="B131" s="29" t="s">
        <v>292</v>
      </c>
      <c r="C131" s="49" t="s">
        <v>26</v>
      </c>
      <c r="D131" s="50">
        <v>0.75</v>
      </c>
      <c r="E131" s="50">
        <v>0.05</v>
      </c>
      <c r="F131" s="50">
        <v>13.65</v>
      </c>
      <c r="G131" s="135">
        <v>57</v>
      </c>
      <c r="H131" s="67">
        <v>0.03</v>
      </c>
      <c r="I131" s="67">
        <v>6.97</v>
      </c>
      <c r="J131" s="67"/>
      <c r="K131" s="67">
        <v>3.91</v>
      </c>
      <c r="L131" s="67">
        <v>30.34</v>
      </c>
      <c r="M131" s="67">
        <v>33.7</v>
      </c>
      <c r="N131" s="67">
        <v>20.19</v>
      </c>
      <c r="O131" s="77">
        <v>0.53</v>
      </c>
      <c r="R131" s="5"/>
      <c r="S131" s="5"/>
      <c r="T131" s="5"/>
      <c r="U131" s="5"/>
      <c r="V131" s="5"/>
      <c r="W131" s="5"/>
    </row>
    <row r="132" spans="1:23" s="3" customFormat="1" ht="15" customHeight="1">
      <c r="A132" s="341" t="s">
        <v>130</v>
      </c>
      <c r="B132" s="29" t="s">
        <v>293</v>
      </c>
      <c r="C132" s="49" t="s">
        <v>20</v>
      </c>
      <c r="D132" s="50">
        <v>0.5</v>
      </c>
      <c r="E132" s="50">
        <v>0.2</v>
      </c>
      <c r="F132" s="79">
        <v>22.2</v>
      </c>
      <c r="G132" s="135">
        <v>93</v>
      </c>
      <c r="H132" s="67">
        <v>0.03</v>
      </c>
      <c r="I132" s="67">
        <v>11.6</v>
      </c>
      <c r="J132" s="81"/>
      <c r="K132" s="81">
        <v>0.1</v>
      </c>
      <c r="L132" s="81">
        <v>19</v>
      </c>
      <c r="M132" s="67">
        <v>12</v>
      </c>
      <c r="N132" s="67">
        <v>8</v>
      </c>
      <c r="O132" s="347">
        <v>0.8</v>
      </c>
      <c r="R132" s="5"/>
      <c r="S132" s="153"/>
      <c r="T132" s="5"/>
      <c r="U132" s="5"/>
      <c r="V132" s="5"/>
      <c r="W132" s="5"/>
    </row>
    <row r="133" spans="1:23" s="3" customFormat="1" ht="15" customHeight="1">
      <c r="A133" s="219" t="s">
        <v>102</v>
      </c>
      <c r="B133" s="29" t="s">
        <v>51</v>
      </c>
      <c r="C133" s="38" t="s">
        <v>58</v>
      </c>
      <c r="D133" s="34">
        <v>2.28</v>
      </c>
      <c r="E133" s="34">
        <v>0.24</v>
      </c>
      <c r="F133" s="34">
        <v>14.76</v>
      </c>
      <c r="G133" s="35">
        <v>70.5</v>
      </c>
      <c r="H133" s="36">
        <v>0.03</v>
      </c>
      <c r="I133" s="36"/>
      <c r="J133" s="36"/>
      <c r="K133" s="37">
        <v>0.33</v>
      </c>
      <c r="L133" s="36">
        <v>6</v>
      </c>
      <c r="M133" s="37">
        <v>19.5</v>
      </c>
      <c r="N133" s="36">
        <v>4.2</v>
      </c>
      <c r="O133" s="69">
        <v>0.33</v>
      </c>
      <c r="R133" s="5"/>
      <c r="S133" s="153"/>
      <c r="T133" s="16"/>
      <c r="U133" s="16"/>
      <c r="V133" s="16"/>
      <c r="W133" s="5"/>
    </row>
    <row r="134" spans="1:23" s="3" customFormat="1" ht="15" customHeight="1">
      <c r="A134" s="219"/>
      <c r="B134" s="25" t="s">
        <v>21</v>
      </c>
      <c r="C134" s="41" t="s">
        <v>279</v>
      </c>
      <c r="D134" s="39">
        <f aca="true" t="shared" si="9" ref="D134:O134">SUM(D128:D133)</f>
        <v>42.96</v>
      </c>
      <c r="E134" s="39">
        <f t="shared" si="9"/>
        <v>24.63</v>
      </c>
      <c r="F134" s="39">
        <f t="shared" si="9"/>
        <v>86.35000000000001</v>
      </c>
      <c r="G134" s="39">
        <f t="shared" si="9"/>
        <v>702.5</v>
      </c>
      <c r="H134" s="39">
        <f t="shared" si="9"/>
        <v>0.29000000000000004</v>
      </c>
      <c r="I134" s="39">
        <f t="shared" si="9"/>
        <v>20.97</v>
      </c>
      <c r="J134" s="39">
        <f t="shared" si="9"/>
        <v>0.13</v>
      </c>
      <c r="K134" s="39">
        <f t="shared" si="9"/>
        <v>5.3</v>
      </c>
      <c r="L134" s="39">
        <f t="shared" si="9"/>
        <v>170.57</v>
      </c>
      <c r="M134" s="39">
        <f t="shared" si="9"/>
        <v>513.3899999999999</v>
      </c>
      <c r="N134" s="39">
        <f t="shared" si="9"/>
        <v>116.97000000000001</v>
      </c>
      <c r="O134" s="39">
        <f t="shared" si="9"/>
        <v>6.04</v>
      </c>
      <c r="R134" s="5"/>
      <c r="S134" s="153"/>
      <c r="T134" s="16"/>
      <c r="U134" s="16"/>
      <c r="V134" s="16"/>
      <c r="W134" s="5"/>
    </row>
    <row r="135" spans="1:23" s="3" customFormat="1" ht="15" customHeight="1">
      <c r="A135" s="219"/>
      <c r="B135" s="25"/>
      <c r="C135" s="38"/>
      <c r="D135" s="39"/>
      <c r="E135" s="39"/>
      <c r="F135" s="39"/>
      <c r="G135" s="100"/>
      <c r="H135" s="39"/>
      <c r="I135" s="39"/>
      <c r="J135" s="39"/>
      <c r="K135" s="100"/>
      <c r="L135" s="39"/>
      <c r="M135" s="100"/>
      <c r="N135" s="39"/>
      <c r="O135" s="71"/>
      <c r="R135" s="5"/>
      <c r="S135" s="153"/>
      <c r="T135" s="16"/>
      <c r="U135" s="16"/>
      <c r="V135" s="16"/>
      <c r="W135" s="5"/>
    </row>
    <row r="136" spans="1:23" s="3" customFormat="1" ht="15" customHeight="1">
      <c r="A136" s="225"/>
      <c r="B136" s="6"/>
      <c r="C136" s="13"/>
      <c r="D136" s="14"/>
      <c r="E136" s="14"/>
      <c r="F136" s="14"/>
      <c r="G136" s="19"/>
      <c r="H136" s="16"/>
      <c r="I136" s="16"/>
      <c r="J136" s="16"/>
      <c r="K136" s="16"/>
      <c r="L136" s="16"/>
      <c r="M136" s="16"/>
      <c r="N136" s="16"/>
      <c r="O136" s="16"/>
      <c r="R136" s="5"/>
      <c r="S136" s="5"/>
      <c r="T136" s="5"/>
      <c r="U136" s="16"/>
      <c r="V136" s="16"/>
      <c r="W136" s="5"/>
    </row>
    <row r="137" spans="1:23" s="3" customFormat="1" ht="15" customHeight="1">
      <c r="A137" s="225"/>
      <c r="B137" s="6"/>
      <c r="C137" s="13"/>
      <c r="D137" s="14"/>
      <c r="E137" s="14"/>
      <c r="F137" s="14"/>
      <c r="G137" s="18"/>
      <c r="H137" s="16"/>
      <c r="I137" s="16"/>
      <c r="J137" s="16"/>
      <c r="K137" s="16"/>
      <c r="L137" s="16"/>
      <c r="M137" s="16"/>
      <c r="N137" s="16"/>
      <c r="O137" s="16"/>
      <c r="R137" s="5"/>
      <c r="S137" s="153"/>
      <c r="T137" s="16"/>
      <c r="U137" s="5"/>
      <c r="V137" s="5"/>
      <c r="W137" s="5"/>
    </row>
    <row r="138" spans="1:23" s="3" customFormat="1" ht="15" customHeight="1">
      <c r="A138" s="225"/>
      <c r="B138" s="21" t="s">
        <v>43</v>
      </c>
      <c r="C138" s="12"/>
      <c r="D138" s="17"/>
      <c r="E138" s="17"/>
      <c r="F138" s="17"/>
      <c r="G138" s="18"/>
      <c r="H138" s="12"/>
      <c r="I138" s="12"/>
      <c r="J138" s="12"/>
      <c r="K138" s="12"/>
      <c r="L138" s="12"/>
      <c r="M138" s="12"/>
      <c r="N138" s="12"/>
      <c r="O138" s="12"/>
      <c r="R138" s="5"/>
      <c r="S138" s="153"/>
      <c r="T138" s="16"/>
      <c r="U138" s="16"/>
      <c r="V138" s="16"/>
      <c r="W138" s="5"/>
    </row>
    <row r="139" spans="1:23" s="3" customFormat="1" ht="15" customHeight="1">
      <c r="A139" s="382" t="s">
        <v>38</v>
      </c>
      <c r="B139" s="384" t="s">
        <v>0</v>
      </c>
      <c r="C139" s="386" t="s">
        <v>1</v>
      </c>
      <c r="D139" s="395" t="s">
        <v>2</v>
      </c>
      <c r="E139" s="396"/>
      <c r="F139" s="397"/>
      <c r="G139" s="391" t="s">
        <v>3</v>
      </c>
      <c r="H139" s="395" t="s">
        <v>4</v>
      </c>
      <c r="I139" s="396"/>
      <c r="J139" s="396"/>
      <c r="K139" s="397"/>
      <c r="L139" s="395" t="s">
        <v>5</v>
      </c>
      <c r="M139" s="396"/>
      <c r="N139" s="396"/>
      <c r="O139" s="397"/>
      <c r="R139" s="5"/>
      <c r="S139" s="153"/>
      <c r="T139" s="5"/>
      <c r="U139" s="16"/>
      <c r="V139" s="16"/>
      <c r="W139" s="5"/>
    </row>
    <row r="140" spans="1:23" s="3" customFormat="1" ht="15" customHeight="1" hidden="1">
      <c r="A140" s="383"/>
      <c r="B140" s="385"/>
      <c r="C140" s="387"/>
      <c r="D140" s="52" t="s">
        <v>6</v>
      </c>
      <c r="E140" s="52" t="s">
        <v>7</v>
      </c>
      <c r="F140" s="52" t="s">
        <v>8</v>
      </c>
      <c r="G140" s="392"/>
      <c r="H140" s="52" t="s">
        <v>9</v>
      </c>
      <c r="I140" s="52" t="s">
        <v>10</v>
      </c>
      <c r="J140" s="52" t="s">
        <v>11</v>
      </c>
      <c r="K140" s="53" t="s">
        <v>12</v>
      </c>
      <c r="L140" s="52" t="s">
        <v>13</v>
      </c>
      <c r="M140" s="53" t="s">
        <v>14</v>
      </c>
      <c r="N140" s="52" t="s">
        <v>15</v>
      </c>
      <c r="O140" s="54" t="s">
        <v>16</v>
      </c>
      <c r="R140" s="5"/>
      <c r="S140" s="153"/>
      <c r="T140" s="5"/>
      <c r="U140" s="5"/>
      <c r="V140" s="5"/>
      <c r="W140" s="5"/>
    </row>
    <row r="141" spans="1:23" s="3" customFormat="1" ht="15" customHeight="1">
      <c r="A141" s="229"/>
      <c r="B141" s="25" t="s">
        <v>36</v>
      </c>
      <c r="C141" s="38"/>
      <c r="D141" s="34"/>
      <c r="E141" s="34"/>
      <c r="F141" s="34"/>
      <c r="G141" s="35"/>
      <c r="H141" s="36"/>
      <c r="I141" s="36"/>
      <c r="J141" s="36"/>
      <c r="K141" s="37"/>
      <c r="L141" s="36"/>
      <c r="M141" s="37"/>
      <c r="N141" s="36"/>
      <c r="O141" s="70"/>
      <c r="R141" s="5"/>
      <c r="S141" s="153"/>
      <c r="T141" s="5"/>
      <c r="U141" s="5"/>
      <c r="V141" s="5"/>
      <c r="W141" s="5"/>
    </row>
    <row r="142" spans="1:23" s="3" customFormat="1" ht="42" customHeight="1">
      <c r="A142" s="230"/>
      <c r="B142" s="25"/>
      <c r="C142" s="49"/>
      <c r="D142" s="50"/>
      <c r="E142" s="50"/>
      <c r="F142" s="50"/>
      <c r="G142" s="51"/>
      <c r="H142" s="67"/>
      <c r="I142" s="67"/>
      <c r="J142" s="67"/>
      <c r="K142" s="68"/>
      <c r="L142" s="67"/>
      <c r="M142" s="68"/>
      <c r="N142" s="67"/>
      <c r="O142" s="77"/>
      <c r="R142" s="5"/>
      <c r="S142" s="153"/>
      <c r="T142" s="5"/>
      <c r="U142" s="5"/>
      <c r="V142" s="5"/>
      <c r="W142" s="5"/>
    </row>
    <row r="143" spans="1:23" s="3" customFormat="1" ht="15" customHeight="1">
      <c r="A143" s="341" t="s">
        <v>87</v>
      </c>
      <c r="B143" s="29" t="s">
        <v>88</v>
      </c>
      <c r="C143" s="49" t="s">
        <v>24</v>
      </c>
      <c r="D143" s="50">
        <v>2.01</v>
      </c>
      <c r="E143" s="50">
        <v>6.48</v>
      </c>
      <c r="F143" s="50">
        <v>8.14</v>
      </c>
      <c r="G143" s="135">
        <v>99</v>
      </c>
      <c r="H143" s="67">
        <v>0.06</v>
      </c>
      <c r="I143" s="67">
        <v>18.52</v>
      </c>
      <c r="J143" s="67">
        <v>0.01</v>
      </c>
      <c r="K143" s="67">
        <v>2.41</v>
      </c>
      <c r="L143" s="67">
        <v>42.8</v>
      </c>
      <c r="M143" s="67">
        <v>53.6</v>
      </c>
      <c r="N143" s="67">
        <v>23.15</v>
      </c>
      <c r="O143" s="77">
        <v>0.82</v>
      </c>
      <c r="R143" s="5"/>
      <c r="S143" s="153"/>
      <c r="T143" s="5"/>
      <c r="U143" s="5"/>
      <c r="V143" s="5"/>
      <c r="W143" s="5"/>
    </row>
    <row r="144" spans="1:23" s="3" customFormat="1" ht="30" customHeight="1">
      <c r="A144" s="239" t="s">
        <v>233</v>
      </c>
      <c r="B144" s="87" t="s">
        <v>81</v>
      </c>
      <c r="C144" s="240" t="s">
        <v>25</v>
      </c>
      <c r="D144" s="50">
        <v>5.48</v>
      </c>
      <c r="E144" s="50">
        <v>4.98</v>
      </c>
      <c r="F144" s="50">
        <v>34.88</v>
      </c>
      <c r="G144" s="135">
        <v>212</v>
      </c>
      <c r="H144" s="67">
        <v>0.12</v>
      </c>
      <c r="I144" s="67"/>
      <c r="J144" s="67">
        <v>0.03</v>
      </c>
      <c r="K144" s="67">
        <v>0.02</v>
      </c>
      <c r="L144" s="67">
        <v>40.95</v>
      </c>
      <c r="M144" s="67">
        <v>60.06</v>
      </c>
      <c r="N144" s="67">
        <v>24.59</v>
      </c>
      <c r="O144" s="77">
        <v>0.99</v>
      </c>
      <c r="R144" s="5"/>
      <c r="S144" s="153"/>
      <c r="T144" s="5"/>
      <c r="U144" s="5"/>
      <c r="V144" s="5"/>
      <c r="W144" s="5"/>
    </row>
    <row r="145" spans="1:23" s="3" customFormat="1" ht="15" customHeight="1">
      <c r="A145" s="344" t="s">
        <v>258</v>
      </c>
      <c r="B145" s="29" t="s">
        <v>260</v>
      </c>
      <c r="C145" s="49" t="s">
        <v>35</v>
      </c>
      <c r="D145" s="50">
        <v>16.08</v>
      </c>
      <c r="E145" s="50">
        <v>8.64</v>
      </c>
      <c r="F145" s="50">
        <v>3.72</v>
      </c>
      <c r="G145" s="135">
        <v>155</v>
      </c>
      <c r="H145" s="67">
        <v>0.08</v>
      </c>
      <c r="I145" s="67">
        <v>1.44</v>
      </c>
      <c r="J145" s="50">
        <v>0.02</v>
      </c>
      <c r="K145" s="50">
        <v>4.68</v>
      </c>
      <c r="L145" s="67">
        <v>55.2</v>
      </c>
      <c r="M145" s="67">
        <v>174</v>
      </c>
      <c r="N145" s="67">
        <v>26.4</v>
      </c>
      <c r="O145" s="77">
        <v>0.6</v>
      </c>
      <c r="R145" s="5"/>
      <c r="S145" s="153"/>
      <c r="T145" s="5"/>
      <c r="U145" s="5"/>
      <c r="V145" s="5"/>
      <c r="W145" s="5"/>
    </row>
    <row r="146" spans="1:23" s="3" customFormat="1" ht="15" customHeight="1">
      <c r="A146" s="341" t="s">
        <v>249</v>
      </c>
      <c r="B146" s="29" t="s">
        <v>48</v>
      </c>
      <c r="C146" s="49" t="s">
        <v>26</v>
      </c>
      <c r="D146" s="50">
        <v>0.87</v>
      </c>
      <c r="E146" s="50">
        <v>0.08</v>
      </c>
      <c r="F146" s="50">
        <v>9.13</v>
      </c>
      <c r="G146" s="135">
        <v>40</v>
      </c>
      <c r="H146" s="67">
        <v>0.03</v>
      </c>
      <c r="I146" s="67">
        <v>6.17</v>
      </c>
      <c r="J146" s="67"/>
      <c r="K146" s="67">
        <v>3.51</v>
      </c>
      <c r="L146" s="67">
        <v>33.39</v>
      </c>
      <c r="M146" s="67">
        <v>31.3</v>
      </c>
      <c r="N146" s="67">
        <v>22.29</v>
      </c>
      <c r="O146" s="77">
        <v>0.71</v>
      </c>
      <c r="R146" s="5"/>
      <c r="S146" s="153"/>
      <c r="T146" s="5"/>
      <c r="U146" s="5"/>
      <c r="V146" s="5"/>
      <c r="W146" s="5"/>
    </row>
    <row r="147" spans="1:23" s="3" customFormat="1" ht="16.5" customHeight="1">
      <c r="A147" s="345" t="s">
        <v>259</v>
      </c>
      <c r="B147" s="87" t="s">
        <v>224</v>
      </c>
      <c r="C147" s="346" t="s">
        <v>20</v>
      </c>
      <c r="D147" s="340">
        <v>0.5</v>
      </c>
      <c r="E147" s="340"/>
      <c r="F147" s="340">
        <v>27</v>
      </c>
      <c r="G147" s="348">
        <v>110</v>
      </c>
      <c r="H147" s="338">
        <v>0.01</v>
      </c>
      <c r="I147" s="338">
        <v>0.5</v>
      </c>
      <c r="J147" s="338"/>
      <c r="K147" s="338"/>
      <c r="L147" s="338">
        <v>28</v>
      </c>
      <c r="M147" s="338">
        <v>19</v>
      </c>
      <c r="N147" s="338">
        <v>7</v>
      </c>
      <c r="O147" s="338">
        <v>1.5</v>
      </c>
      <c r="S147" s="5"/>
      <c r="U147" s="5"/>
      <c r="V147" s="5"/>
      <c r="W147" s="18"/>
    </row>
    <row r="148" spans="1:23" s="3" customFormat="1" ht="15" customHeight="1">
      <c r="A148" s="238"/>
      <c r="B148" s="33" t="s">
        <v>265</v>
      </c>
      <c r="C148" s="88" t="s">
        <v>266</v>
      </c>
      <c r="D148" s="89">
        <v>0.26</v>
      </c>
      <c r="E148" s="89"/>
      <c r="F148" s="89">
        <v>46</v>
      </c>
      <c r="G148" s="90">
        <v>189</v>
      </c>
      <c r="H148" s="91">
        <v>0.06</v>
      </c>
      <c r="I148" s="91">
        <v>16.7</v>
      </c>
      <c r="J148" s="91"/>
      <c r="K148" s="91">
        <v>0.84</v>
      </c>
      <c r="L148" s="91">
        <v>13.93</v>
      </c>
      <c r="M148" s="91">
        <v>33.43</v>
      </c>
      <c r="N148" s="91">
        <v>13.93</v>
      </c>
      <c r="O148" s="91">
        <v>2.51</v>
      </c>
      <c r="S148" s="5"/>
      <c r="W148" s="5"/>
    </row>
    <row r="149" spans="1:23" s="3" customFormat="1" ht="15" customHeight="1">
      <c r="A149" s="145" t="s">
        <v>102</v>
      </c>
      <c r="B149" s="94" t="s">
        <v>51</v>
      </c>
      <c r="C149" s="46" t="s">
        <v>58</v>
      </c>
      <c r="D149" s="47">
        <v>2.28</v>
      </c>
      <c r="E149" s="47">
        <v>0.24</v>
      </c>
      <c r="F149" s="47">
        <v>14.76</v>
      </c>
      <c r="G149" s="48">
        <v>70.5</v>
      </c>
      <c r="H149" s="55">
        <v>0.03</v>
      </c>
      <c r="I149" s="55"/>
      <c r="J149" s="55"/>
      <c r="K149" s="56">
        <v>0.33</v>
      </c>
      <c r="L149" s="55">
        <v>6</v>
      </c>
      <c r="M149" s="56">
        <v>19.5</v>
      </c>
      <c r="N149" s="55">
        <v>4.2</v>
      </c>
      <c r="O149" s="69">
        <v>0.33</v>
      </c>
      <c r="W149" s="5"/>
    </row>
    <row r="150" spans="1:23" s="3" customFormat="1" ht="15" customHeight="1">
      <c r="A150" s="145"/>
      <c r="B150" s="72"/>
      <c r="C150" s="38"/>
      <c r="D150" s="34"/>
      <c r="E150" s="34"/>
      <c r="F150" s="34"/>
      <c r="G150" s="35"/>
      <c r="H150" s="37"/>
      <c r="I150" s="37"/>
      <c r="J150" s="37"/>
      <c r="K150" s="37"/>
      <c r="L150" s="37"/>
      <c r="M150" s="37"/>
      <c r="N150" s="37"/>
      <c r="O150" s="91"/>
      <c r="S150" s="5"/>
      <c r="W150" s="5"/>
    </row>
    <row r="151" spans="1:23" s="3" customFormat="1" ht="15" customHeight="1">
      <c r="A151" s="214"/>
      <c r="B151" s="25" t="s">
        <v>21</v>
      </c>
      <c r="C151" s="41" t="s">
        <v>282</v>
      </c>
      <c r="D151" s="39">
        <f aca="true" t="shared" si="10" ref="D151:O151">SUM(D143:D150)</f>
        <v>27.480000000000004</v>
      </c>
      <c r="E151" s="39">
        <f t="shared" si="10"/>
        <v>20.419999999999998</v>
      </c>
      <c r="F151" s="39">
        <f t="shared" si="10"/>
        <v>143.63</v>
      </c>
      <c r="G151" s="39">
        <f t="shared" si="10"/>
        <v>875.5</v>
      </c>
      <c r="H151" s="39">
        <f t="shared" si="10"/>
        <v>0.39</v>
      </c>
      <c r="I151" s="39">
        <f t="shared" si="10"/>
        <v>43.33</v>
      </c>
      <c r="J151" s="39">
        <f t="shared" si="10"/>
        <v>0.06</v>
      </c>
      <c r="K151" s="39">
        <f t="shared" si="10"/>
        <v>11.79</v>
      </c>
      <c r="L151" s="39">
        <f t="shared" si="10"/>
        <v>220.26999999999998</v>
      </c>
      <c r="M151" s="39">
        <f t="shared" si="10"/>
        <v>390.89</v>
      </c>
      <c r="N151" s="39">
        <f t="shared" si="10"/>
        <v>121.55999999999999</v>
      </c>
      <c r="O151" s="39">
        <f t="shared" si="10"/>
        <v>7.46</v>
      </c>
      <c r="S151" s="5"/>
      <c r="W151" s="5"/>
    </row>
    <row r="152" spans="1:23" s="3" customFormat="1" ht="15" customHeight="1">
      <c r="A152" s="219"/>
      <c r="B152" s="25"/>
      <c r="C152" s="38"/>
      <c r="D152" s="39"/>
      <c r="E152" s="39"/>
      <c r="F152" s="39"/>
      <c r="G152" s="40"/>
      <c r="H152" s="39"/>
      <c r="I152" s="39"/>
      <c r="J152" s="39"/>
      <c r="K152" s="100"/>
      <c r="L152" s="39"/>
      <c r="M152" s="100"/>
      <c r="N152" s="39"/>
      <c r="O152" s="101"/>
      <c r="W152" s="5"/>
    </row>
    <row r="153" spans="1:23" s="3" customFormat="1" ht="15" customHeight="1">
      <c r="A153" s="227"/>
      <c r="B153" s="42"/>
      <c r="C153" s="43"/>
      <c r="D153" s="57"/>
      <c r="E153" s="57"/>
      <c r="F153" s="57"/>
      <c r="G153" s="58"/>
      <c r="H153" s="45"/>
      <c r="I153" s="45"/>
      <c r="J153" s="45"/>
      <c r="K153" s="45"/>
      <c r="L153" s="45"/>
      <c r="M153" s="45"/>
      <c r="N153" s="45"/>
      <c r="O153" s="45"/>
      <c r="Q153" s="5"/>
      <c r="R153" s="5"/>
      <c r="S153" s="5"/>
      <c r="T153" s="5"/>
      <c r="W153" s="5"/>
    </row>
    <row r="154" spans="1:23" s="3" customFormat="1" ht="15" customHeight="1">
      <c r="A154" s="225"/>
      <c r="B154" s="6"/>
      <c r="C154" s="13"/>
      <c r="D154" s="14"/>
      <c r="E154" s="14"/>
      <c r="F154" s="14"/>
      <c r="G154" s="19"/>
      <c r="H154" s="16"/>
      <c r="I154" s="16"/>
      <c r="J154" s="16"/>
      <c r="K154" s="16"/>
      <c r="L154" s="16"/>
      <c r="M154" s="16"/>
      <c r="N154" s="16"/>
      <c r="O154" s="16"/>
      <c r="Q154" s="5"/>
      <c r="R154" s="5"/>
      <c r="U154" s="5"/>
      <c r="V154" s="5"/>
      <c r="W154" s="5"/>
    </row>
    <row r="155" spans="1:23" s="3" customFormat="1" ht="15" customHeight="1">
      <c r="A155" s="225"/>
      <c r="B155" s="6"/>
      <c r="C155" s="13"/>
      <c r="D155" s="14"/>
      <c r="E155" s="14"/>
      <c r="F155" s="14"/>
      <c r="G155" s="18"/>
      <c r="H155" s="16"/>
      <c r="I155" s="16"/>
      <c r="J155" s="16"/>
      <c r="K155" s="16"/>
      <c r="L155" s="16"/>
      <c r="M155" s="16"/>
      <c r="N155" s="16"/>
      <c r="O155" s="16"/>
      <c r="Q155" s="5"/>
      <c r="R155" s="5"/>
      <c r="W155" s="5"/>
    </row>
    <row r="156" spans="1:23" s="3" customFormat="1" ht="15" customHeight="1">
      <c r="A156" s="225"/>
      <c r="B156" s="21" t="s">
        <v>44</v>
      </c>
      <c r="C156" s="12"/>
      <c r="D156" s="17"/>
      <c r="E156" s="17"/>
      <c r="F156" s="17"/>
      <c r="G156" s="18"/>
      <c r="H156" s="12"/>
      <c r="I156" s="12"/>
      <c r="J156" s="12"/>
      <c r="K156" s="12"/>
      <c r="L156" s="12"/>
      <c r="M156" s="12"/>
      <c r="N156" s="12"/>
      <c r="O156" s="12"/>
      <c r="Q156" s="5"/>
      <c r="R156" s="5"/>
      <c r="W156" s="5"/>
    </row>
    <row r="157" spans="1:23" s="3" customFormat="1" ht="15" customHeight="1">
      <c r="A157" s="382" t="s">
        <v>38</v>
      </c>
      <c r="B157" s="384" t="s">
        <v>0</v>
      </c>
      <c r="C157" s="386" t="s">
        <v>1</v>
      </c>
      <c r="D157" s="395" t="s">
        <v>2</v>
      </c>
      <c r="E157" s="396"/>
      <c r="F157" s="397"/>
      <c r="G157" s="391" t="s">
        <v>3</v>
      </c>
      <c r="H157" s="395" t="s">
        <v>4</v>
      </c>
      <c r="I157" s="396"/>
      <c r="J157" s="396"/>
      <c r="K157" s="397"/>
      <c r="L157" s="395" t="s">
        <v>5</v>
      </c>
      <c r="M157" s="396"/>
      <c r="N157" s="396"/>
      <c r="O157" s="397"/>
      <c r="Q157" s="5"/>
      <c r="R157" s="5"/>
      <c r="S157" s="153"/>
      <c r="T157" s="16"/>
      <c r="W157" s="5"/>
    </row>
    <row r="158" spans="1:23" s="3" customFormat="1" ht="15" customHeight="1">
      <c r="A158" s="394"/>
      <c r="B158" s="385"/>
      <c r="C158" s="422"/>
      <c r="D158" s="22" t="s">
        <v>6</v>
      </c>
      <c r="E158" s="22" t="s">
        <v>7</v>
      </c>
      <c r="F158" s="22" t="s">
        <v>8</v>
      </c>
      <c r="G158" s="423"/>
      <c r="H158" s="22" t="s">
        <v>9</v>
      </c>
      <c r="I158" s="22" t="s">
        <v>10</v>
      </c>
      <c r="J158" s="22" t="s">
        <v>11</v>
      </c>
      <c r="K158" s="23" t="s">
        <v>12</v>
      </c>
      <c r="L158" s="22" t="s">
        <v>13</v>
      </c>
      <c r="M158" s="23" t="s">
        <v>14</v>
      </c>
      <c r="N158" s="22" t="s">
        <v>15</v>
      </c>
      <c r="O158" s="83" t="s">
        <v>16</v>
      </c>
      <c r="Q158" s="5"/>
      <c r="R158" s="5"/>
      <c r="S158" s="153"/>
      <c r="T158" s="16"/>
      <c r="U158" s="16"/>
      <c r="V158" s="16"/>
      <c r="W158" s="5"/>
    </row>
    <row r="159" spans="1:23" s="3" customFormat="1" ht="15" customHeight="1">
      <c r="A159" s="229"/>
      <c r="B159" s="25" t="s">
        <v>36</v>
      </c>
      <c r="C159" s="38"/>
      <c r="D159" s="34"/>
      <c r="E159" s="34"/>
      <c r="F159" s="34"/>
      <c r="G159" s="35"/>
      <c r="H159" s="36"/>
      <c r="I159" s="36"/>
      <c r="J159" s="36"/>
      <c r="K159" s="37"/>
      <c r="L159" s="36"/>
      <c r="M159" s="37"/>
      <c r="N159" s="36"/>
      <c r="O159" s="70"/>
      <c r="Q159" s="5"/>
      <c r="R159" s="5"/>
      <c r="S159" s="153"/>
      <c r="T159" s="16"/>
      <c r="U159" s="16"/>
      <c r="V159" s="16"/>
      <c r="W159" s="5"/>
    </row>
    <row r="160" spans="1:23" s="3" customFormat="1" ht="15" customHeight="1">
      <c r="A160" s="230"/>
      <c r="B160" s="25"/>
      <c r="C160" s="49"/>
      <c r="D160" s="50"/>
      <c r="E160" s="50"/>
      <c r="F160" s="50"/>
      <c r="G160" s="51"/>
      <c r="H160" s="67"/>
      <c r="I160" s="67"/>
      <c r="J160" s="67"/>
      <c r="K160" s="68"/>
      <c r="L160" s="67"/>
      <c r="M160" s="68"/>
      <c r="N160" s="67"/>
      <c r="O160" s="77"/>
      <c r="Q160" s="5"/>
      <c r="R160" s="5"/>
      <c r="S160" s="153"/>
      <c r="T160" s="16"/>
      <c r="U160" s="16"/>
      <c r="V160" s="16"/>
      <c r="W160" s="5"/>
    </row>
    <row r="161" spans="1:22" s="3" customFormat="1" ht="15" customHeight="1">
      <c r="A161" s="341" t="s">
        <v>250</v>
      </c>
      <c r="B161" s="29" t="s">
        <v>23</v>
      </c>
      <c r="C161" s="49" t="s">
        <v>24</v>
      </c>
      <c r="D161" s="50">
        <v>5.48</v>
      </c>
      <c r="E161" s="50">
        <v>4.74</v>
      </c>
      <c r="F161" s="50">
        <v>19.74</v>
      </c>
      <c r="G161" s="135">
        <v>146</v>
      </c>
      <c r="H161" s="67">
        <v>0.23</v>
      </c>
      <c r="I161" s="67">
        <v>15.25</v>
      </c>
      <c r="J161" s="67">
        <v>0.02</v>
      </c>
      <c r="K161" s="67">
        <v>1.07</v>
      </c>
      <c r="L161" s="67">
        <v>43.84</v>
      </c>
      <c r="M161" s="67">
        <v>109.42</v>
      </c>
      <c r="N161" s="67">
        <v>40.3</v>
      </c>
      <c r="O161" s="77">
        <v>2.02</v>
      </c>
      <c r="Q161" s="5"/>
      <c r="R161" s="5"/>
      <c r="S161" s="153"/>
      <c r="T161" s="16"/>
      <c r="U161" s="12"/>
      <c r="V161" s="16"/>
    </row>
    <row r="162" spans="1:22" s="3" customFormat="1" ht="15" customHeight="1">
      <c r="A162" s="239" t="s">
        <v>251</v>
      </c>
      <c r="B162" s="87" t="s">
        <v>57</v>
      </c>
      <c r="C162" s="240" t="s">
        <v>25</v>
      </c>
      <c r="D162" s="50">
        <v>2.75</v>
      </c>
      <c r="E162" s="50">
        <v>5.99</v>
      </c>
      <c r="F162" s="50">
        <v>15.87</v>
      </c>
      <c r="G162" s="135">
        <v>131</v>
      </c>
      <c r="H162" s="67">
        <v>0.09</v>
      </c>
      <c r="I162" s="67">
        <v>35.69</v>
      </c>
      <c r="J162" s="67">
        <v>0.03</v>
      </c>
      <c r="K162" s="67">
        <v>2.55</v>
      </c>
      <c r="L162" s="67">
        <v>52.17</v>
      </c>
      <c r="M162" s="67">
        <v>71.03</v>
      </c>
      <c r="N162" s="67">
        <v>33.33</v>
      </c>
      <c r="O162" s="77">
        <v>1.14</v>
      </c>
      <c r="Q162" s="5"/>
      <c r="R162" s="5"/>
      <c r="S162" s="153"/>
      <c r="T162" s="16"/>
      <c r="U162" s="12"/>
      <c r="V162" s="13"/>
    </row>
    <row r="163" spans="1:22" s="3" customFormat="1" ht="15" customHeight="1">
      <c r="A163" s="345" t="s">
        <v>83</v>
      </c>
      <c r="B163" s="87" t="s">
        <v>295</v>
      </c>
      <c r="C163" s="350" t="s">
        <v>270</v>
      </c>
      <c r="D163" s="79">
        <v>12.22</v>
      </c>
      <c r="E163" s="79">
        <v>19.68</v>
      </c>
      <c r="F163" s="79">
        <v>14.66</v>
      </c>
      <c r="G163" s="80">
        <v>285</v>
      </c>
      <c r="H163" s="81">
        <v>0.07</v>
      </c>
      <c r="I163" s="81">
        <v>1.02</v>
      </c>
      <c r="J163" s="81">
        <v>0.15</v>
      </c>
      <c r="K163" s="81">
        <v>0.64</v>
      </c>
      <c r="L163" s="81">
        <v>27</v>
      </c>
      <c r="M163" s="81">
        <v>138.88</v>
      </c>
      <c r="N163" s="81">
        <v>20.58</v>
      </c>
      <c r="O163" s="347">
        <v>1.92</v>
      </c>
      <c r="Q163" s="5"/>
      <c r="R163" s="5"/>
      <c r="S163" s="153"/>
      <c r="T163" s="16"/>
      <c r="U163" s="12"/>
      <c r="V163" s="5"/>
    </row>
    <row r="164" spans="1:22" s="3" customFormat="1" ht="16.5" customHeight="1">
      <c r="A164" s="345" t="s">
        <v>255</v>
      </c>
      <c r="B164" s="236" t="s">
        <v>294</v>
      </c>
      <c r="C164" s="355" t="s">
        <v>26</v>
      </c>
      <c r="D164" s="218">
        <v>1.02</v>
      </c>
      <c r="E164" s="218">
        <v>5.13</v>
      </c>
      <c r="F164" s="218">
        <v>5.57</v>
      </c>
      <c r="G164" s="218">
        <v>74</v>
      </c>
      <c r="H164" s="218">
        <v>0.04</v>
      </c>
      <c r="I164" s="218">
        <v>7.43</v>
      </c>
      <c r="J164" s="218"/>
      <c r="K164" s="218">
        <v>0.08</v>
      </c>
      <c r="L164" s="218">
        <v>12.05</v>
      </c>
      <c r="M164" s="218">
        <v>28.01</v>
      </c>
      <c r="N164" s="218">
        <v>11.01</v>
      </c>
      <c r="O164" s="218">
        <v>0.45</v>
      </c>
      <c r="Q164" s="5"/>
      <c r="R164" s="5"/>
      <c r="S164" s="153"/>
      <c r="T164" s="16"/>
      <c r="U164" s="12"/>
      <c r="V164" s="5"/>
    </row>
    <row r="165" spans="1:22" s="3" customFormat="1" ht="36" customHeight="1">
      <c r="A165" s="345" t="s">
        <v>223</v>
      </c>
      <c r="B165" s="87" t="s">
        <v>261</v>
      </c>
      <c r="C165" s="346" t="s">
        <v>20</v>
      </c>
      <c r="D165" s="340">
        <v>0.5</v>
      </c>
      <c r="E165" s="340"/>
      <c r="F165" s="340">
        <v>27</v>
      </c>
      <c r="G165" s="348">
        <v>110</v>
      </c>
      <c r="H165" s="338">
        <v>0.01</v>
      </c>
      <c r="I165" s="338">
        <v>0.5</v>
      </c>
      <c r="J165" s="338"/>
      <c r="K165" s="338"/>
      <c r="L165" s="338">
        <v>28</v>
      </c>
      <c r="M165" s="338">
        <v>19</v>
      </c>
      <c r="N165" s="338">
        <v>7</v>
      </c>
      <c r="O165" s="338">
        <v>1.5</v>
      </c>
      <c r="Q165" s="5"/>
      <c r="R165" s="5"/>
      <c r="S165" s="153"/>
      <c r="T165" s="16"/>
      <c r="U165" s="12"/>
      <c r="V165" s="5"/>
    </row>
    <row r="166" spans="1:22" s="3" customFormat="1" ht="30" customHeight="1">
      <c r="A166" s="219" t="s">
        <v>102</v>
      </c>
      <c r="B166" s="29" t="s">
        <v>51</v>
      </c>
      <c r="C166" s="38" t="s">
        <v>58</v>
      </c>
      <c r="D166" s="34">
        <v>2.28</v>
      </c>
      <c r="E166" s="34">
        <v>0.24</v>
      </c>
      <c r="F166" s="34">
        <v>14.76</v>
      </c>
      <c r="G166" s="35">
        <v>70.5</v>
      </c>
      <c r="H166" s="36">
        <v>0.03</v>
      </c>
      <c r="I166" s="36"/>
      <c r="J166" s="36"/>
      <c r="K166" s="37">
        <v>0.33</v>
      </c>
      <c r="L166" s="36">
        <v>6</v>
      </c>
      <c r="M166" s="37">
        <v>19.5</v>
      </c>
      <c r="N166" s="36">
        <v>4.2</v>
      </c>
      <c r="O166" s="69">
        <v>0.33</v>
      </c>
      <c r="Q166" s="5"/>
      <c r="R166" s="5"/>
      <c r="S166" s="153"/>
      <c r="T166" s="16"/>
      <c r="U166" s="16"/>
      <c r="V166" s="16"/>
    </row>
    <row r="167" spans="1:23" s="3" customFormat="1" ht="15" customHeight="1">
      <c r="A167" s="222"/>
      <c r="B167" s="25" t="s">
        <v>21</v>
      </c>
      <c r="C167" s="41" t="s">
        <v>283</v>
      </c>
      <c r="D167" s="39">
        <f aca="true" t="shared" si="11" ref="D167:O167">SUM(D161:D166)</f>
        <v>24.250000000000004</v>
      </c>
      <c r="E167" s="39">
        <f t="shared" si="11"/>
        <v>35.78</v>
      </c>
      <c r="F167" s="39">
        <f t="shared" si="11"/>
        <v>97.60000000000001</v>
      </c>
      <c r="G167" s="39">
        <f t="shared" si="11"/>
        <v>816.5</v>
      </c>
      <c r="H167" s="39">
        <f t="shared" si="11"/>
        <v>0.47</v>
      </c>
      <c r="I167" s="39">
        <f t="shared" si="11"/>
        <v>59.89</v>
      </c>
      <c r="J167" s="39">
        <f t="shared" si="11"/>
        <v>0.2</v>
      </c>
      <c r="K167" s="39">
        <f t="shared" si="11"/>
        <v>4.67</v>
      </c>
      <c r="L167" s="39">
        <f t="shared" si="11"/>
        <v>169.06</v>
      </c>
      <c r="M167" s="39">
        <f t="shared" si="11"/>
        <v>385.84</v>
      </c>
      <c r="N167" s="39">
        <f t="shared" si="11"/>
        <v>116.42</v>
      </c>
      <c r="O167" s="39">
        <f t="shared" si="11"/>
        <v>7.36</v>
      </c>
      <c r="Q167" s="5"/>
      <c r="R167" s="5"/>
      <c r="S167" s="153"/>
      <c r="T167" s="16"/>
      <c r="U167" s="16"/>
      <c r="V167" s="16"/>
      <c r="W167" s="5"/>
    </row>
    <row r="168" spans="1:22" s="3" customFormat="1" ht="15" customHeight="1">
      <c r="A168" s="218"/>
      <c r="B168" s="233"/>
      <c r="C168" s="38"/>
      <c r="D168" s="39"/>
      <c r="E168" s="39"/>
      <c r="F168" s="39"/>
      <c r="G168" s="100"/>
      <c r="H168" s="39"/>
      <c r="I168" s="39"/>
      <c r="J168" s="39"/>
      <c r="K168" s="100"/>
      <c r="L168" s="39"/>
      <c r="M168" s="100"/>
      <c r="N168" s="39"/>
      <c r="O168" s="71"/>
      <c r="Q168" s="5"/>
      <c r="R168" s="5"/>
      <c r="S168" s="153"/>
      <c r="T168" s="16"/>
      <c r="U168" s="16"/>
      <c r="V168" s="16"/>
    </row>
    <row r="169" spans="1:22" s="3" customFormat="1" ht="15" customHeight="1">
      <c r="A169" s="227"/>
      <c r="B169" s="42"/>
      <c r="C169" s="43"/>
      <c r="D169" s="57"/>
      <c r="E169" s="57"/>
      <c r="F169" s="57"/>
      <c r="G169" s="44"/>
      <c r="H169" s="45"/>
      <c r="I169" s="45"/>
      <c r="J169" s="45"/>
      <c r="K169" s="45"/>
      <c r="L169" s="45"/>
      <c r="M169" s="45"/>
      <c r="N169" s="45"/>
      <c r="O169" s="45"/>
      <c r="R169" s="5"/>
      <c r="S169" s="5"/>
      <c r="T169" s="5"/>
      <c r="U169" s="16"/>
      <c r="V169" s="16"/>
    </row>
    <row r="170" spans="1:22" s="3" customFormat="1" ht="15" customHeight="1">
      <c r="A170" s="231"/>
      <c r="B170" s="21" t="s">
        <v>45</v>
      </c>
      <c r="C170" s="12"/>
      <c r="D170" s="17"/>
      <c r="E170" s="17"/>
      <c r="F170" s="17"/>
      <c r="G170" s="18"/>
      <c r="H170" s="12"/>
      <c r="I170" s="12"/>
      <c r="J170" s="12"/>
      <c r="K170" s="12"/>
      <c r="L170" s="12"/>
      <c r="M170" s="12"/>
      <c r="N170" s="12"/>
      <c r="O170" s="195"/>
      <c r="R170" s="5"/>
      <c r="S170" s="5"/>
      <c r="T170" s="5"/>
      <c r="U170" s="16"/>
      <c r="V170" s="16"/>
    </row>
    <row r="171" spans="1:23" s="3" customFormat="1" ht="15" customHeight="1">
      <c r="A171" s="382" t="s">
        <v>38</v>
      </c>
      <c r="B171" s="417" t="s">
        <v>0</v>
      </c>
      <c r="C171" s="386" t="s">
        <v>1</v>
      </c>
      <c r="D171" s="395" t="s">
        <v>2</v>
      </c>
      <c r="E171" s="396"/>
      <c r="F171" s="397"/>
      <c r="G171" s="391" t="s">
        <v>3</v>
      </c>
      <c r="H171" s="395" t="s">
        <v>4</v>
      </c>
      <c r="I171" s="396"/>
      <c r="J171" s="396"/>
      <c r="K171" s="397"/>
      <c r="L171" s="395" t="s">
        <v>5</v>
      </c>
      <c r="M171" s="396"/>
      <c r="N171" s="396"/>
      <c r="O171" s="397"/>
      <c r="R171" s="5"/>
      <c r="S171" s="5"/>
      <c r="T171" s="5"/>
      <c r="U171" s="16"/>
      <c r="V171" s="16"/>
      <c r="W171" s="5"/>
    </row>
    <row r="172" spans="1:23" s="3" customFormat="1" ht="15" customHeight="1">
      <c r="A172" s="383"/>
      <c r="B172" s="418"/>
      <c r="C172" s="387"/>
      <c r="D172" s="52" t="s">
        <v>6</v>
      </c>
      <c r="E172" s="52" t="s">
        <v>7</v>
      </c>
      <c r="F172" s="52" t="s">
        <v>8</v>
      </c>
      <c r="G172" s="392"/>
      <c r="H172" s="52" t="s">
        <v>9</v>
      </c>
      <c r="I172" s="52" t="s">
        <v>10</v>
      </c>
      <c r="J172" s="52" t="s">
        <v>11</v>
      </c>
      <c r="K172" s="53" t="s">
        <v>12</v>
      </c>
      <c r="L172" s="52" t="s">
        <v>13</v>
      </c>
      <c r="M172" s="53" t="s">
        <v>14</v>
      </c>
      <c r="N172" s="52" t="s">
        <v>15</v>
      </c>
      <c r="O172" s="54" t="s">
        <v>16</v>
      </c>
      <c r="R172" s="5"/>
      <c r="S172" s="153"/>
      <c r="T172" s="5"/>
      <c r="U172" s="16"/>
      <c r="V172" s="16"/>
      <c r="W172" s="5"/>
    </row>
    <row r="173" spans="1:23" s="3" customFormat="1" ht="15" customHeight="1">
      <c r="A173" s="229"/>
      <c r="B173" s="25" t="s">
        <v>36</v>
      </c>
      <c r="C173" s="38"/>
      <c r="D173" s="34"/>
      <c r="E173" s="34"/>
      <c r="F173" s="34"/>
      <c r="G173" s="35"/>
      <c r="H173" s="36"/>
      <c r="I173" s="36"/>
      <c r="J173" s="36"/>
      <c r="K173" s="37"/>
      <c r="L173" s="36"/>
      <c r="M173" s="37"/>
      <c r="N173" s="36"/>
      <c r="O173" s="70"/>
      <c r="R173" s="5"/>
      <c r="S173" s="153"/>
      <c r="T173" s="5"/>
      <c r="U173" s="12"/>
      <c r="V173" s="12"/>
      <c r="W173" s="16"/>
    </row>
    <row r="174" spans="1:23" s="3" customFormat="1" ht="15" customHeight="1">
      <c r="A174" s="230"/>
      <c r="B174" s="25"/>
      <c r="C174" s="49"/>
      <c r="D174" s="50"/>
      <c r="E174" s="50"/>
      <c r="F174" s="50"/>
      <c r="G174" s="51"/>
      <c r="H174" s="67"/>
      <c r="I174" s="67"/>
      <c r="J174" s="67"/>
      <c r="K174" s="68"/>
      <c r="L174" s="67"/>
      <c r="M174" s="68"/>
      <c r="N174" s="67"/>
      <c r="O174" s="77"/>
      <c r="R174" s="5"/>
      <c r="S174" s="153"/>
      <c r="T174" s="5"/>
      <c r="U174" s="5"/>
      <c r="V174" s="5"/>
      <c r="W174" s="257"/>
    </row>
    <row r="175" spans="1:23" s="3" customFormat="1" ht="15" customHeight="1">
      <c r="A175" s="341" t="s">
        <v>76</v>
      </c>
      <c r="B175" s="29" t="s">
        <v>77</v>
      </c>
      <c r="C175" s="49" t="s">
        <v>24</v>
      </c>
      <c r="D175" s="50">
        <v>9.23</v>
      </c>
      <c r="E175" s="50">
        <v>7.23</v>
      </c>
      <c r="F175" s="50">
        <v>16.05</v>
      </c>
      <c r="G175" s="135">
        <v>166</v>
      </c>
      <c r="H175" s="67">
        <v>0.1</v>
      </c>
      <c r="I175" s="67">
        <v>7.9</v>
      </c>
      <c r="J175" s="67">
        <v>0.03</v>
      </c>
      <c r="K175" s="67">
        <v>0.75</v>
      </c>
      <c r="L175" s="67">
        <v>63.75</v>
      </c>
      <c r="M175" s="67">
        <v>165.75</v>
      </c>
      <c r="N175" s="67">
        <v>48.25</v>
      </c>
      <c r="O175" s="77">
        <v>1.25</v>
      </c>
      <c r="R175" s="5"/>
      <c r="S175" s="153"/>
      <c r="T175" s="16"/>
      <c r="U175" s="5"/>
      <c r="V175" s="5"/>
      <c r="W175" s="12"/>
    </row>
    <row r="176" spans="1:23" s="3" customFormat="1" ht="15" customHeight="1">
      <c r="A176" s="345" t="s">
        <v>257</v>
      </c>
      <c r="B176" s="72" t="s">
        <v>256</v>
      </c>
      <c r="C176" s="132" t="s">
        <v>25</v>
      </c>
      <c r="D176" s="50">
        <v>13.35</v>
      </c>
      <c r="E176" s="50">
        <v>11.25</v>
      </c>
      <c r="F176" s="50">
        <v>27.34</v>
      </c>
      <c r="G176" s="135">
        <v>264</v>
      </c>
      <c r="H176" s="67">
        <v>0.08</v>
      </c>
      <c r="I176" s="67">
        <v>4.2</v>
      </c>
      <c r="J176" s="67">
        <v>0.01</v>
      </c>
      <c r="K176" s="67">
        <v>1.16</v>
      </c>
      <c r="L176" s="67">
        <v>32.86</v>
      </c>
      <c r="M176" s="67">
        <v>178.2</v>
      </c>
      <c r="N176" s="67">
        <v>40.8</v>
      </c>
      <c r="O176" s="77">
        <v>1.45</v>
      </c>
      <c r="R176" s="5"/>
      <c r="S176" s="153"/>
      <c r="T176" s="5"/>
      <c r="U176" s="5"/>
      <c r="V176" s="5"/>
      <c r="W176" s="5"/>
    </row>
    <row r="177" spans="1:23" s="3" customFormat="1" ht="15" customHeight="1">
      <c r="A177" s="345" t="s">
        <v>244</v>
      </c>
      <c r="B177" s="87" t="s">
        <v>54</v>
      </c>
      <c r="C177" s="240" t="s">
        <v>26</v>
      </c>
      <c r="D177" s="50">
        <v>0.84</v>
      </c>
      <c r="E177" s="50">
        <v>5.05</v>
      </c>
      <c r="F177" s="50">
        <v>5.07</v>
      </c>
      <c r="G177" s="135">
        <v>69</v>
      </c>
      <c r="H177" s="67">
        <v>0.01</v>
      </c>
      <c r="I177" s="67">
        <v>5.64</v>
      </c>
      <c r="J177" s="67"/>
      <c r="K177" s="67"/>
      <c r="L177" s="67">
        <v>23.07</v>
      </c>
      <c r="M177" s="67">
        <v>24.25</v>
      </c>
      <c r="N177" s="67">
        <v>12.54</v>
      </c>
      <c r="O177" s="347">
        <v>0.8</v>
      </c>
      <c r="R177" s="5"/>
      <c r="S177" s="153"/>
      <c r="T177" s="16"/>
      <c r="U177" s="5"/>
      <c r="V177" s="5"/>
      <c r="W177" s="5"/>
    </row>
    <row r="178" spans="1:23" s="3" customFormat="1" ht="15" customHeight="1">
      <c r="A178" s="345" t="s">
        <v>241</v>
      </c>
      <c r="B178" s="29" t="s">
        <v>50</v>
      </c>
      <c r="C178" s="49" t="s">
        <v>20</v>
      </c>
      <c r="D178" s="79"/>
      <c r="E178" s="50"/>
      <c r="F178" s="79">
        <v>9.98</v>
      </c>
      <c r="G178" s="80">
        <v>119</v>
      </c>
      <c r="H178" s="81"/>
      <c r="I178" s="81"/>
      <c r="J178" s="67"/>
      <c r="K178" s="81"/>
      <c r="L178" s="81">
        <v>0.2</v>
      </c>
      <c r="M178" s="67"/>
      <c r="N178" s="81"/>
      <c r="O178" s="77">
        <v>0.03</v>
      </c>
      <c r="R178" s="5"/>
      <c r="S178" s="153"/>
      <c r="T178" s="5"/>
      <c r="U178" s="5"/>
      <c r="V178" s="5"/>
      <c r="W178" s="5"/>
    </row>
    <row r="179" spans="1:23" s="3" customFormat="1" ht="15" customHeight="1">
      <c r="A179" s="214" t="s">
        <v>162</v>
      </c>
      <c r="B179" s="75" t="s">
        <v>51</v>
      </c>
      <c r="C179" s="46" t="s">
        <v>58</v>
      </c>
      <c r="D179" s="47">
        <v>2.28</v>
      </c>
      <c r="E179" s="47">
        <v>0.24</v>
      </c>
      <c r="F179" s="47">
        <v>14.76</v>
      </c>
      <c r="G179" s="48">
        <v>70.5</v>
      </c>
      <c r="H179" s="55">
        <v>0.03</v>
      </c>
      <c r="I179" s="55"/>
      <c r="J179" s="55"/>
      <c r="K179" s="56">
        <v>0.33</v>
      </c>
      <c r="L179" s="55">
        <v>6</v>
      </c>
      <c r="M179" s="56">
        <v>19.5</v>
      </c>
      <c r="N179" s="55">
        <v>4.2</v>
      </c>
      <c r="O179" s="69">
        <v>0.33</v>
      </c>
      <c r="R179" s="5"/>
      <c r="S179" s="153"/>
      <c r="T179" s="16"/>
      <c r="U179" s="5"/>
      <c r="V179" s="5"/>
      <c r="W179" s="5"/>
    </row>
    <row r="180" spans="1:23" s="3" customFormat="1" ht="15" customHeight="1">
      <c r="A180" s="219"/>
      <c r="B180" s="33" t="s">
        <v>265</v>
      </c>
      <c r="C180" s="88" t="s">
        <v>266</v>
      </c>
      <c r="D180" s="89">
        <v>0.26</v>
      </c>
      <c r="E180" s="89"/>
      <c r="F180" s="89">
        <v>46</v>
      </c>
      <c r="G180" s="90">
        <v>189</v>
      </c>
      <c r="H180" s="91">
        <v>0.06</v>
      </c>
      <c r="I180" s="91">
        <v>16.7</v>
      </c>
      <c r="J180" s="91"/>
      <c r="K180" s="91">
        <v>0.84</v>
      </c>
      <c r="L180" s="91">
        <v>13.93</v>
      </c>
      <c r="M180" s="91">
        <v>33.43</v>
      </c>
      <c r="N180" s="91">
        <v>13.93</v>
      </c>
      <c r="O180" s="91">
        <v>2.51</v>
      </c>
      <c r="R180" s="5"/>
      <c r="S180" s="153"/>
      <c r="T180" s="16"/>
      <c r="U180" s="5"/>
      <c r="V180" s="5"/>
      <c r="W180" s="5"/>
    </row>
    <row r="181" spans="1:23" s="3" customFormat="1" ht="15" customHeight="1">
      <c r="A181" s="222"/>
      <c r="B181" s="25" t="s">
        <v>21</v>
      </c>
      <c r="C181" s="41" t="s">
        <v>284</v>
      </c>
      <c r="D181" s="39">
        <f aca="true" t="shared" si="12" ref="D181:O181">SUM(D175:D180)</f>
        <v>25.96</v>
      </c>
      <c r="E181" s="39">
        <f t="shared" si="12"/>
        <v>23.77</v>
      </c>
      <c r="F181" s="39">
        <f t="shared" si="12"/>
        <v>119.2</v>
      </c>
      <c r="G181" s="39">
        <f t="shared" si="12"/>
        <v>877.5</v>
      </c>
      <c r="H181" s="39">
        <f t="shared" si="12"/>
        <v>0.28</v>
      </c>
      <c r="I181" s="39">
        <f t="shared" si="12"/>
        <v>34.44</v>
      </c>
      <c r="J181" s="39">
        <f t="shared" si="12"/>
        <v>0.04</v>
      </c>
      <c r="K181" s="39">
        <f t="shared" si="12"/>
        <v>3.0799999999999996</v>
      </c>
      <c r="L181" s="39">
        <f t="shared" si="12"/>
        <v>139.81</v>
      </c>
      <c r="M181" s="39">
        <f t="shared" si="12"/>
        <v>421.13</v>
      </c>
      <c r="N181" s="39">
        <f t="shared" si="12"/>
        <v>119.72</v>
      </c>
      <c r="O181" s="39">
        <f t="shared" si="12"/>
        <v>6.369999999999999</v>
      </c>
      <c r="R181" s="5"/>
      <c r="S181" s="153"/>
      <c r="T181" s="16"/>
      <c r="U181" s="5"/>
      <c r="V181" s="5"/>
      <c r="W181" s="5"/>
    </row>
    <row r="182" spans="1:23" s="3" customFormat="1" ht="15" customHeight="1">
      <c r="A182" s="145"/>
      <c r="B182" s="167"/>
      <c r="C182" s="41"/>
      <c r="D182" s="39"/>
      <c r="E182" s="39"/>
      <c r="F182" s="39"/>
      <c r="G182" s="100"/>
      <c r="H182" s="39"/>
      <c r="I182" s="39"/>
      <c r="J182" s="39"/>
      <c r="K182" s="100"/>
      <c r="L182" s="39"/>
      <c r="M182" s="100"/>
      <c r="N182" s="39"/>
      <c r="O182" s="71"/>
      <c r="R182" s="5"/>
      <c r="S182" s="153"/>
      <c r="T182" s="16"/>
      <c r="U182" s="16"/>
      <c r="V182" s="16"/>
      <c r="W182" s="5"/>
    </row>
    <row r="183" spans="1:27" s="3" customFormat="1" ht="15" customHeight="1">
      <c r="A183" s="225"/>
      <c r="B183" s="6"/>
      <c r="C183" s="20"/>
      <c r="D183" s="14"/>
      <c r="E183" s="14"/>
      <c r="F183" s="14"/>
      <c r="G183" s="18"/>
      <c r="H183" s="16"/>
      <c r="I183" s="16"/>
      <c r="J183" s="16"/>
      <c r="K183" s="16"/>
      <c r="L183" s="16"/>
      <c r="M183" s="16"/>
      <c r="N183" s="16"/>
      <c r="O183" s="16"/>
      <c r="R183" s="5"/>
      <c r="S183" s="153"/>
      <c r="T183" s="16"/>
      <c r="U183" s="5"/>
      <c r="V183" s="5"/>
      <c r="W183" s="5"/>
      <c r="X183" s="252"/>
      <c r="Y183" s="151"/>
      <c r="Z183" s="151"/>
      <c r="AA183" s="151"/>
    </row>
    <row r="184" spans="1:27" s="3" customFormat="1" ht="15" customHeight="1">
      <c r="A184" s="225"/>
      <c r="B184" s="21" t="s">
        <v>66</v>
      </c>
      <c r="C184" s="12"/>
      <c r="D184" s="17"/>
      <c r="E184" s="17"/>
      <c r="F184" s="17"/>
      <c r="G184" s="18"/>
      <c r="H184" s="12"/>
      <c r="I184" s="12"/>
      <c r="J184" s="12"/>
      <c r="K184" s="12"/>
      <c r="L184" s="12"/>
      <c r="M184" s="12"/>
      <c r="N184" s="12"/>
      <c r="O184" s="12"/>
      <c r="R184" s="5"/>
      <c r="S184" s="153"/>
      <c r="T184" s="12"/>
      <c r="U184" s="16"/>
      <c r="V184" s="16"/>
      <c r="W184" s="5"/>
      <c r="X184" s="253" t="e">
        <f>#REF!*142.9/100</f>
        <v>#REF!</v>
      </c>
      <c r="Y184" s="118" t="e">
        <f>#REF!*107.1/100</f>
        <v>#REF!</v>
      </c>
      <c r="Z184" s="118" t="e">
        <f>#REF!*128.6/100</f>
        <v>#REF!</v>
      </c>
      <c r="AA184" s="151"/>
    </row>
    <row r="185" spans="1:27" s="3" customFormat="1" ht="15" customHeight="1">
      <c r="A185" s="382" t="s">
        <v>38</v>
      </c>
      <c r="B185" s="384" t="s">
        <v>0</v>
      </c>
      <c r="C185" s="386" t="s">
        <v>1</v>
      </c>
      <c r="D185" s="395" t="s">
        <v>2</v>
      </c>
      <c r="E185" s="396"/>
      <c r="F185" s="397"/>
      <c r="G185" s="391" t="s">
        <v>3</v>
      </c>
      <c r="H185" s="395" t="s">
        <v>4</v>
      </c>
      <c r="I185" s="396"/>
      <c r="J185" s="396"/>
      <c r="K185" s="397"/>
      <c r="L185" s="395" t="s">
        <v>5</v>
      </c>
      <c r="M185" s="396"/>
      <c r="N185" s="396"/>
      <c r="O185" s="397"/>
      <c r="R185" s="5"/>
      <c r="S185" s="153"/>
      <c r="T185" s="12"/>
      <c r="U185" s="5"/>
      <c r="V185" s="5"/>
      <c r="W185" s="5"/>
      <c r="X185" s="253" t="e">
        <f>#REF!*142.9/100</f>
        <v>#REF!</v>
      </c>
      <c r="Y185" s="118" t="e">
        <f>#REF!*107.1/100</f>
        <v>#REF!</v>
      </c>
      <c r="Z185" s="118" t="e">
        <f>#REF!*128.6/100</f>
        <v>#REF!</v>
      </c>
      <c r="AA185" s="151"/>
    </row>
    <row r="186" spans="1:27" s="3" customFormat="1" ht="15" customHeight="1">
      <c r="A186" s="383"/>
      <c r="B186" s="385"/>
      <c r="C186" s="387"/>
      <c r="D186" s="52" t="s">
        <v>6</v>
      </c>
      <c r="E186" s="52" t="s">
        <v>7</v>
      </c>
      <c r="F186" s="52" t="s">
        <v>8</v>
      </c>
      <c r="G186" s="392"/>
      <c r="H186" s="52" t="s">
        <v>9</v>
      </c>
      <c r="I186" s="52" t="s">
        <v>10</v>
      </c>
      <c r="J186" s="52" t="s">
        <v>11</v>
      </c>
      <c r="K186" s="53" t="s">
        <v>12</v>
      </c>
      <c r="L186" s="52" t="s">
        <v>13</v>
      </c>
      <c r="M186" s="53" t="s">
        <v>14</v>
      </c>
      <c r="N186" s="52" t="s">
        <v>15</v>
      </c>
      <c r="O186" s="54" t="s">
        <v>16</v>
      </c>
      <c r="R186" s="5"/>
      <c r="S186" s="153"/>
      <c r="T186" s="12"/>
      <c r="U186" s="16"/>
      <c r="V186" s="16"/>
      <c r="W186" s="5"/>
      <c r="X186" s="253" t="e">
        <f>#REF!*142.9/100</f>
        <v>#REF!</v>
      </c>
      <c r="Y186" s="118" t="e">
        <f>#REF!*107.1/100</f>
        <v>#REF!</v>
      </c>
      <c r="Z186" s="118" t="e">
        <f>#REF!*128.6/100</f>
        <v>#REF!</v>
      </c>
      <c r="AA186" s="151"/>
    </row>
    <row r="187" spans="1:27" s="3" customFormat="1" ht="15" customHeight="1">
      <c r="A187" s="221"/>
      <c r="B187" s="25" t="s">
        <v>36</v>
      </c>
      <c r="C187" s="38"/>
      <c r="D187" s="34"/>
      <c r="E187" s="34"/>
      <c r="F187" s="34"/>
      <c r="G187" s="35"/>
      <c r="H187" s="36"/>
      <c r="I187" s="36"/>
      <c r="J187" s="36"/>
      <c r="K187" s="37"/>
      <c r="L187" s="36"/>
      <c r="M187" s="37"/>
      <c r="N187" s="36"/>
      <c r="O187" s="70"/>
      <c r="R187" s="5"/>
      <c r="S187" s="153"/>
      <c r="T187" s="12"/>
      <c r="U187" s="16"/>
      <c r="V187" s="16"/>
      <c r="W187" s="5"/>
      <c r="X187" s="253">
        <f>U160*142.9/100</f>
        <v>0</v>
      </c>
      <c r="Y187" s="118">
        <f>U160*107.1/100</f>
        <v>0</v>
      </c>
      <c r="Z187" s="118">
        <f>U160*128.6/100</f>
        <v>0</v>
      </c>
      <c r="AA187" s="151"/>
    </row>
    <row r="188" spans="1:27" s="3" customFormat="1" ht="15" customHeight="1">
      <c r="A188" s="112"/>
      <c r="B188" s="25"/>
      <c r="C188" s="49"/>
      <c r="D188" s="50"/>
      <c r="E188" s="50"/>
      <c r="F188" s="50"/>
      <c r="G188" s="51"/>
      <c r="H188" s="67"/>
      <c r="I188" s="67"/>
      <c r="J188" s="67"/>
      <c r="K188" s="68"/>
      <c r="L188" s="67"/>
      <c r="M188" s="68"/>
      <c r="N188" s="67"/>
      <c r="O188" s="77"/>
      <c r="R188" s="5"/>
      <c r="S188" s="153"/>
      <c r="T188" s="12"/>
      <c r="U188" s="16"/>
      <c r="V188" s="16"/>
      <c r="W188" s="5"/>
      <c r="X188" s="253" t="e">
        <f>#REF!*142.9/100</f>
        <v>#REF!</v>
      </c>
      <c r="Y188" s="118" t="e">
        <f>#REF!*107.1/100</f>
        <v>#REF!</v>
      </c>
      <c r="Z188" s="118" t="e">
        <f>#REF!*128.6/100</f>
        <v>#REF!</v>
      </c>
      <c r="AA188" s="151"/>
    </row>
    <row r="189" spans="1:27" s="3" customFormat="1" ht="25.5" customHeight="1">
      <c r="A189" s="341" t="s">
        <v>252</v>
      </c>
      <c r="B189" s="29" t="s">
        <v>271</v>
      </c>
      <c r="C189" s="49" t="s">
        <v>24</v>
      </c>
      <c r="D189" s="50">
        <v>2.52</v>
      </c>
      <c r="E189" s="50">
        <v>5.5</v>
      </c>
      <c r="F189" s="50">
        <v>17.62</v>
      </c>
      <c r="G189" s="135">
        <v>133</v>
      </c>
      <c r="H189" s="67">
        <v>0.11</v>
      </c>
      <c r="I189" s="67">
        <v>17.26</v>
      </c>
      <c r="J189" s="67">
        <v>0.03</v>
      </c>
      <c r="K189" s="67">
        <v>0.98</v>
      </c>
      <c r="L189" s="67">
        <v>25.95</v>
      </c>
      <c r="M189" s="67">
        <v>78.5</v>
      </c>
      <c r="N189" s="67">
        <v>26.97</v>
      </c>
      <c r="O189" s="77">
        <v>1.02</v>
      </c>
      <c r="R189" s="5"/>
      <c r="S189" s="5"/>
      <c r="T189" s="12"/>
      <c r="U189" s="16"/>
      <c r="V189" s="16"/>
      <c r="W189" s="5"/>
      <c r="X189" s="256" t="e">
        <f>#REF!*142.9/100</f>
        <v>#REF!</v>
      </c>
      <c r="Y189" s="118" t="e">
        <f>#REF!*107.1/100</f>
        <v>#REF!</v>
      </c>
      <c r="Z189" s="118" t="e">
        <f>#REF!*128.6/100</f>
        <v>#REF!</v>
      </c>
      <c r="AA189" s="151"/>
    </row>
    <row r="190" spans="1:27" s="3" customFormat="1" ht="15" customHeight="1">
      <c r="A190" s="341" t="s">
        <v>232</v>
      </c>
      <c r="B190" s="94" t="s">
        <v>263</v>
      </c>
      <c r="C190" s="240" t="s">
        <v>25</v>
      </c>
      <c r="D190" s="50">
        <v>5.48</v>
      </c>
      <c r="E190" s="50">
        <v>4.98</v>
      </c>
      <c r="F190" s="50">
        <v>34.88</v>
      </c>
      <c r="G190" s="135">
        <v>212</v>
      </c>
      <c r="H190" s="67">
        <v>0.12</v>
      </c>
      <c r="I190" s="67"/>
      <c r="J190" s="67">
        <v>0.03</v>
      </c>
      <c r="K190" s="67">
        <v>0.02</v>
      </c>
      <c r="L190" s="67">
        <v>40.95</v>
      </c>
      <c r="M190" s="67">
        <v>60.06</v>
      </c>
      <c r="N190" s="67">
        <v>24.59</v>
      </c>
      <c r="O190" s="77">
        <v>0.99</v>
      </c>
      <c r="R190" s="5"/>
      <c r="S190" s="5"/>
      <c r="T190" s="13"/>
      <c r="U190" s="16"/>
      <c r="V190" s="16"/>
      <c r="W190" s="5"/>
      <c r="X190" s="256" t="e">
        <f>#REF!*142.9/100</f>
        <v>#REF!</v>
      </c>
      <c r="Y190" s="118" t="e">
        <f>#REF!*107.1/100</f>
        <v>#REF!</v>
      </c>
      <c r="Z190" s="118" t="e">
        <f>#REF!*128.6/100</f>
        <v>#REF!</v>
      </c>
      <c r="AA190" s="151"/>
    </row>
    <row r="191" spans="1:27" s="3" customFormat="1" ht="15" customHeight="1">
      <c r="A191" s="341" t="s">
        <v>253</v>
      </c>
      <c r="B191" s="87" t="s">
        <v>274</v>
      </c>
      <c r="C191" s="346" t="s">
        <v>34</v>
      </c>
      <c r="D191" s="340">
        <v>13.11</v>
      </c>
      <c r="E191" s="340">
        <v>13.95</v>
      </c>
      <c r="F191" s="340">
        <v>12.6</v>
      </c>
      <c r="G191" s="348">
        <v>230</v>
      </c>
      <c r="H191" s="338">
        <v>0.08</v>
      </c>
      <c r="I191" s="338">
        <v>1.56</v>
      </c>
      <c r="J191" s="338">
        <v>0.06</v>
      </c>
      <c r="K191" s="338">
        <v>0.03</v>
      </c>
      <c r="L191" s="338">
        <v>22.82</v>
      </c>
      <c r="M191" s="338">
        <v>137.44</v>
      </c>
      <c r="N191" s="338">
        <v>25.57</v>
      </c>
      <c r="O191" s="338">
        <v>1.45</v>
      </c>
      <c r="R191" s="5"/>
      <c r="S191" s="153"/>
      <c r="T191" s="12"/>
      <c r="U191" s="12"/>
      <c r="V191" s="12"/>
      <c r="W191" s="5"/>
      <c r="X191" s="256" t="e">
        <f>#REF!*142.9/100</f>
        <v>#REF!</v>
      </c>
      <c r="Y191" s="118" t="e">
        <f>#REF!*107.1/100</f>
        <v>#REF!</v>
      </c>
      <c r="Z191" s="118" t="e">
        <f>#REF!*128.6/100</f>
        <v>#REF!</v>
      </c>
      <c r="AA191" s="151"/>
    </row>
    <row r="192" spans="1:23" s="3" customFormat="1" ht="15" customHeight="1">
      <c r="A192" s="349" t="s">
        <v>218</v>
      </c>
      <c r="B192" s="87" t="s">
        <v>214</v>
      </c>
      <c r="C192" s="351" t="s">
        <v>26</v>
      </c>
      <c r="D192" s="79">
        <v>0.96</v>
      </c>
      <c r="E192" s="79">
        <v>3.84</v>
      </c>
      <c r="F192" s="79">
        <v>8.22</v>
      </c>
      <c r="G192" s="80">
        <v>71.4</v>
      </c>
      <c r="H192" s="81">
        <v>0.01</v>
      </c>
      <c r="I192" s="81">
        <v>2.88</v>
      </c>
      <c r="J192" s="81"/>
      <c r="K192" s="81">
        <v>1.68</v>
      </c>
      <c r="L192" s="81">
        <v>23.4</v>
      </c>
      <c r="M192" s="81">
        <v>28.8</v>
      </c>
      <c r="N192" s="81">
        <v>13.8</v>
      </c>
      <c r="O192" s="81">
        <v>0.84</v>
      </c>
      <c r="R192" s="227"/>
      <c r="S192" s="153"/>
      <c r="T192" s="12"/>
      <c r="U192" s="12"/>
      <c r="V192" s="12"/>
      <c r="W192" s="5"/>
    </row>
    <row r="193" spans="1:23" s="3" customFormat="1" ht="15" customHeight="1">
      <c r="A193" s="341" t="s">
        <v>242</v>
      </c>
      <c r="B193" s="87" t="s">
        <v>53</v>
      </c>
      <c r="C193" s="346" t="s">
        <v>216</v>
      </c>
      <c r="D193" s="340">
        <v>0.26</v>
      </c>
      <c r="E193" s="340">
        <v>0.05</v>
      </c>
      <c r="F193" s="340">
        <v>15.22</v>
      </c>
      <c r="G193" s="348">
        <v>59</v>
      </c>
      <c r="H193" s="338"/>
      <c r="I193" s="338">
        <v>2.9</v>
      </c>
      <c r="J193" s="338"/>
      <c r="K193" s="338"/>
      <c r="L193" s="338">
        <v>8.05</v>
      </c>
      <c r="M193" s="338">
        <v>9.78</v>
      </c>
      <c r="N193" s="338">
        <v>5.24</v>
      </c>
      <c r="O193" s="338">
        <v>0.9</v>
      </c>
      <c r="R193" s="5"/>
      <c r="S193" s="153"/>
      <c r="T193" s="12"/>
      <c r="U193" s="12"/>
      <c r="V193" s="12"/>
      <c r="W193" s="5"/>
    </row>
    <row r="194" spans="1:35" s="3" customFormat="1" ht="15" customHeight="1">
      <c r="A194" s="219" t="s">
        <v>102</v>
      </c>
      <c r="B194" s="29" t="s">
        <v>51</v>
      </c>
      <c r="C194" s="38" t="s">
        <v>58</v>
      </c>
      <c r="D194" s="34">
        <v>2.28</v>
      </c>
      <c r="E194" s="34">
        <v>0.24</v>
      </c>
      <c r="F194" s="34">
        <v>14.76</v>
      </c>
      <c r="G194" s="35">
        <v>70.5</v>
      </c>
      <c r="H194" s="36">
        <v>0.03</v>
      </c>
      <c r="I194" s="36"/>
      <c r="J194" s="36"/>
      <c r="K194" s="37">
        <v>0.33</v>
      </c>
      <c r="L194" s="36">
        <v>6</v>
      </c>
      <c r="M194" s="37">
        <v>19.5</v>
      </c>
      <c r="N194" s="36">
        <v>4.2</v>
      </c>
      <c r="O194" s="69">
        <v>0.33</v>
      </c>
      <c r="R194" s="5"/>
      <c r="S194" s="153"/>
      <c r="T194" s="12"/>
      <c r="U194" s="12"/>
      <c r="V194" s="12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s="3" customFormat="1" ht="15" customHeight="1">
      <c r="A195" s="220"/>
      <c r="B195" s="25" t="s">
        <v>46</v>
      </c>
      <c r="C195" s="41" t="s">
        <v>285</v>
      </c>
      <c r="D195" s="210">
        <f>SUM(D189:D194)</f>
        <v>24.610000000000003</v>
      </c>
      <c r="E195" s="210">
        <f>SUM(E189:E194)</f>
        <v>28.56</v>
      </c>
      <c r="F195" s="210">
        <f>SUM(F189:F194)</f>
        <v>103.3</v>
      </c>
      <c r="G195" s="210">
        <f>SUM(G189:G194)</f>
        <v>775.9</v>
      </c>
      <c r="H195" s="210">
        <f>SUM(H189:H194)</f>
        <v>0.35</v>
      </c>
      <c r="I195" s="210">
        <f>SUM(I189:I194)</f>
        <v>24.599999999999998</v>
      </c>
      <c r="J195" s="210">
        <f>SUM(J189:J194)</f>
        <v>0.12</v>
      </c>
      <c r="K195" s="210">
        <f>SUM(K189:K194)</f>
        <v>3.04</v>
      </c>
      <c r="L195" s="210">
        <f>SUM(L189:L194)</f>
        <v>127.17</v>
      </c>
      <c r="M195" s="210">
        <f>SUM(M189:M194)</f>
        <v>334.08</v>
      </c>
      <c r="N195" s="210">
        <f>SUM(N189:N194)</f>
        <v>100.36999999999999</v>
      </c>
      <c r="O195" s="210">
        <f>SUM(O189:O194)</f>
        <v>5.53</v>
      </c>
      <c r="R195" s="5"/>
      <c r="S195" s="153"/>
      <c r="T195" s="5"/>
      <c r="U195" s="12"/>
      <c r="V195" s="12"/>
      <c r="W195" s="5"/>
      <c r="X195" s="5"/>
      <c r="Y195" s="153"/>
      <c r="Z195" s="16"/>
      <c r="AA195" s="16"/>
      <c r="AB195" s="16"/>
      <c r="AC195" s="5"/>
      <c r="AD195" s="5"/>
      <c r="AE195" s="5"/>
      <c r="AF195" s="5"/>
      <c r="AG195" s="5"/>
      <c r="AH195" s="5"/>
      <c r="AI195" s="5"/>
    </row>
    <row r="196" spans="1:35" s="3" customFormat="1" ht="15" customHeight="1">
      <c r="A196" s="220"/>
      <c r="B196" s="25"/>
      <c r="C196" s="208"/>
      <c r="D196" s="65"/>
      <c r="E196" s="65"/>
      <c r="F196" s="209"/>
      <c r="G196" s="35"/>
      <c r="H196" s="36"/>
      <c r="I196" s="36"/>
      <c r="J196" s="36"/>
      <c r="K196" s="37"/>
      <c r="L196" s="36"/>
      <c r="M196" s="37"/>
      <c r="N196" s="36"/>
      <c r="O196" s="70"/>
      <c r="R196" s="5"/>
      <c r="S196" s="153"/>
      <c r="T196" s="16"/>
      <c r="U196" s="12"/>
      <c r="V196" s="12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3" customFormat="1" ht="15" customHeight="1">
      <c r="A197" s="116"/>
      <c r="B197" s="117"/>
      <c r="C197" s="113"/>
      <c r="D197" s="114"/>
      <c r="E197" s="114"/>
      <c r="F197" s="114"/>
      <c r="G197" s="115"/>
      <c r="H197" s="114"/>
      <c r="I197" s="114"/>
      <c r="J197" s="114"/>
      <c r="K197" s="114"/>
      <c r="L197" s="114"/>
      <c r="M197" s="114"/>
      <c r="N197" s="114"/>
      <c r="O197" s="114"/>
      <c r="R197" s="5"/>
      <c r="S197" s="153"/>
      <c r="T197" s="16"/>
      <c r="U197" s="16"/>
      <c r="V197" s="16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3" customFormat="1" ht="15" customHeight="1">
      <c r="A198" s="116"/>
      <c r="B198" s="117"/>
      <c r="C198" s="129"/>
      <c r="D198" s="130"/>
      <c r="E198" s="130"/>
      <c r="F198" s="130"/>
      <c r="G198" s="131"/>
      <c r="H198" s="130"/>
      <c r="I198" s="130"/>
      <c r="J198" s="130"/>
      <c r="K198" s="130"/>
      <c r="L198" s="130"/>
      <c r="M198" s="130"/>
      <c r="N198" s="130"/>
      <c r="O198" s="130"/>
      <c r="R198" s="5"/>
      <c r="S198" s="153"/>
      <c r="T198" s="12"/>
      <c r="U198" s="16"/>
      <c r="V198" s="16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s="3" customFormat="1" ht="15" customHeight="1">
      <c r="A199" s="125"/>
      <c r="B199" s="21" t="s">
        <v>65</v>
      </c>
      <c r="C199" s="425"/>
      <c r="D199" s="425"/>
      <c r="E199" s="425"/>
      <c r="F199" s="425"/>
      <c r="G199" s="425"/>
      <c r="H199" s="425"/>
      <c r="I199" s="425"/>
      <c r="J199" s="425"/>
      <c r="K199" s="425"/>
      <c r="L199" s="425"/>
      <c r="M199" s="425"/>
      <c r="N199" s="425"/>
      <c r="O199" s="425"/>
      <c r="R199" s="5"/>
      <c r="S199" s="153"/>
      <c r="T199" s="5"/>
      <c r="U199" s="16"/>
      <c r="V199" s="16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s="3" customFormat="1" ht="15" customHeight="1">
      <c r="A200" s="382" t="s">
        <v>38</v>
      </c>
      <c r="B200" s="384" t="s">
        <v>0</v>
      </c>
      <c r="C200" s="386" t="s">
        <v>1</v>
      </c>
      <c r="D200" s="395" t="s">
        <v>2</v>
      </c>
      <c r="E200" s="396"/>
      <c r="F200" s="397"/>
      <c r="G200" s="391" t="s">
        <v>3</v>
      </c>
      <c r="H200" s="395" t="s">
        <v>4</v>
      </c>
      <c r="I200" s="396"/>
      <c r="J200" s="396"/>
      <c r="K200" s="397"/>
      <c r="L200" s="395" t="s">
        <v>5</v>
      </c>
      <c r="M200" s="396"/>
      <c r="N200" s="396"/>
      <c r="O200" s="397"/>
      <c r="R200" s="5"/>
      <c r="S200" s="5"/>
      <c r="T200" s="5"/>
      <c r="U200" s="16"/>
      <c r="V200" s="16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s="3" customFormat="1" ht="15" customHeight="1">
      <c r="A201" s="383"/>
      <c r="B201" s="385"/>
      <c r="C201" s="387"/>
      <c r="D201" s="52" t="s">
        <v>6</v>
      </c>
      <c r="E201" s="52" t="s">
        <v>7</v>
      </c>
      <c r="F201" s="52" t="s">
        <v>8</v>
      </c>
      <c r="G201" s="392"/>
      <c r="H201" s="52" t="s">
        <v>9</v>
      </c>
      <c r="I201" s="52" t="s">
        <v>10</v>
      </c>
      <c r="J201" s="52" t="s">
        <v>11</v>
      </c>
      <c r="K201" s="53" t="s">
        <v>12</v>
      </c>
      <c r="L201" s="52" t="s">
        <v>13</v>
      </c>
      <c r="M201" s="53" t="s">
        <v>14</v>
      </c>
      <c r="N201" s="52" t="s">
        <v>15</v>
      </c>
      <c r="O201" s="54" t="s">
        <v>16</v>
      </c>
      <c r="R201" s="5"/>
      <c r="S201" s="5"/>
      <c r="T201" s="5"/>
      <c r="U201" s="16"/>
      <c r="V201" s="16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s="3" customFormat="1" ht="15" customHeight="1">
      <c r="A202" s="212"/>
      <c r="B202" s="24" t="s">
        <v>18</v>
      </c>
      <c r="C202" s="75"/>
      <c r="D202" s="126"/>
      <c r="E202" s="126"/>
      <c r="F202" s="126"/>
      <c r="G202" s="127"/>
      <c r="H202" s="75"/>
      <c r="I202" s="75"/>
      <c r="J202" s="75"/>
      <c r="K202" s="128"/>
      <c r="L202" s="75"/>
      <c r="M202" s="128"/>
      <c r="N202" s="75"/>
      <c r="O202" s="196"/>
      <c r="R202" s="5"/>
      <c r="S202" s="5"/>
      <c r="T202" s="5"/>
      <c r="U202" s="16"/>
      <c r="V202" s="16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s="3" customFormat="1" ht="15" customHeight="1">
      <c r="A203" s="219"/>
      <c r="B203" s="25" t="s">
        <v>22</v>
      </c>
      <c r="C203" s="38"/>
      <c r="D203" s="34"/>
      <c r="E203" s="34"/>
      <c r="F203" s="34"/>
      <c r="G203" s="35"/>
      <c r="H203" s="36"/>
      <c r="I203" s="36"/>
      <c r="J203" s="36"/>
      <c r="K203" s="37"/>
      <c r="L203" s="36"/>
      <c r="M203" s="37"/>
      <c r="N203" s="36"/>
      <c r="O203" s="77"/>
      <c r="R203" s="5"/>
      <c r="S203" s="153"/>
      <c r="T203" s="5"/>
      <c r="U203" s="16"/>
      <c r="V203" s="16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3" customFormat="1" ht="15" customHeight="1">
      <c r="A204" s="222"/>
      <c r="B204" s="25"/>
      <c r="C204" s="49"/>
      <c r="D204" s="50"/>
      <c r="E204" s="50"/>
      <c r="F204" s="50"/>
      <c r="G204" s="51"/>
      <c r="H204" s="67"/>
      <c r="I204" s="67"/>
      <c r="J204" s="67"/>
      <c r="K204" s="68"/>
      <c r="L204" s="67"/>
      <c r="M204" s="68"/>
      <c r="N204" s="68"/>
      <c r="O204" s="91"/>
      <c r="R204" s="5"/>
      <c r="S204" s="153"/>
      <c r="T204" s="5"/>
      <c r="U204" s="16"/>
      <c r="V204" s="16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3" customFormat="1" ht="15" customHeight="1">
      <c r="A205" s="411" t="s">
        <v>254</v>
      </c>
      <c r="B205" s="29" t="s">
        <v>272</v>
      </c>
      <c r="C205" s="415" t="s">
        <v>24</v>
      </c>
      <c r="D205" s="400">
        <v>3.7</v>
      </c>
      <c r="E205" s="400">
        <v>5.39</v>
      </c>
      <c r="F205" s="400">
        <v>12.05</v>
      </c>
      <c r="G205" s="405">
        <v>112</v>
      </c>
      <c r="H205" s="379">
        <v>0.07</v>
      </c>
      <c r="I205" s="379">
        <v>16.21</v>
      </c>
      <c r="J205" s="379">
        <v>0.03</v>
      </c>
      <c r="K205" s="379">
        <v>0.61</v>
      </c>
      <c r="L205" s="379">
        <v>53.3</v>
      </c>
      <c r="M205" s="379">
        <v>89.15</v>
      </c>
      <c r="N205" s="379">
        <v>26.13</v>
      </c>
      <c r="O205" s="403">
        <v>1.57</v>
      </c>
      <c r="R205" s="5"/>
      <c r="S205" s="5"/>
      <c r="T205" s="5"/>
      <c r="U205" s="16"/>
      <c r="V205" s="16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3" customFormat="1" ht="15" customHeight="1">
      <c r="A206" s="426"/>
      <c r="B206" s="29"/>
      <c r="C206" s="420"/>
      <c r="D206" s="389"/>
      <c r="E206" s="389"/>
      <c r="F206" s="389"/>
      <c r="G206" s="406"/>
      <c r="H206" s="380"/>
      <c r="I206" s="380"/>
      <c r="J206" s="380"/>
      <c r="K206" s="380"/>
      <c r="L206" s="380"/>
      <c r="M206" s="380"/>
      <c r="N206" s="380"/>
      <c r="O206" s="409"/>
      <c r="R206" s="5"/>
      <c r="S206" s="5"/>
      <c r="T206" s="16"/>
      <c r="U206" s="16"/>
      <c r="V206" s="16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s="3" customFormat="1" ht="15" customHeight="1">
      <c r="A207" s="426"/>
      <c r="B207" s="29"/>
      <c r="C207" s="420"/>
      <c r="D207" s="389"/>
      <c r="E207" s="389"/>
      <c r="F207" s="389"/>
      <c r="G207" s="406"/>
      <c r="H207" s="380"/>
      <c r="I207" s="380"/>
      <c r="J207" s="380"/>
      <c r="K207" s="380"/>
      <c r="L207" s="380"/>
      <c r="M207" s="380"/>
      <c r="N207" s="380"/>
      <c r="O207" s="409"/>
      <c r="R207" s="5"/>
      <c r="S207" s="5"/>
      <c r="T207" s="16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s="3" customFormat="1" ht="15" customHeight="1">
      <c r="A208" s="426"/>
      <c r="B208" s="29"/>
      <c r="C208" s="420"/>
      <c r="D208" s="389"/>
      <c r="E208" s="389"/>
      <c r="F208" s="389"/>
      <c r="G208" s="406"/>
      <c r="H208" s="380"/>
      <c r="I208" s="380"/>
      <c r="J208" s="380"/>
      <c r="K208" s="380"/>
      <c r="L208" s="380"/>
      <c r="M208" s="380"/>
      <c r="N208" s="380"/>
      <c r="O208" s="409"/>
      <c r="R208" s="5"/>
      <c r="S208" s="15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s="3" customFormat="1" ht="15" customHeight="1">
      <c r="A209" s="426"/>
      <c r="B209" s="73"/>
      <c r="C209" s="421"/>
      <c r="D209" s="401"/>
      <c r="E209" s="401"/>
      <c r="F209" s="401"/>
      <c r="G209" s="407"/>
      <c r="H209" s="381"/>
      <c r="I209" s="381"/>
      <c r="J209" s="381"/>
      <c r="K209" s="381"/>
      <c r="L209" s="381"/>
      <c r="M209" s="381"/>
      <c r="N209" s="381"/>
      <c r="O209" s="436"/>
      <c r="R209" s="5"/>
      <c r="S209" s="15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s="3" customFormat="1" ht="34.5" customHeight="1">
      <c r="A210" s="345" t="s">
        <v>74</v>
      </c>
      <c r="B210" s="249" t="s">
        <v>296</v>
      </c>
      <c r="C210" s="211" t="s">
        <v>34</v>
      </c>
      <c r="D210" s="50">
        <v>14.15</v>
      </c>
      <c r="E210" s="50">
        <v>10.8</v>
      </c>
      <c r="F210" s="50">
        <v>17.08</v>
      </c>
      <c r="G210" s="135">
        <v>147</v>
      </c>
      <c r="H210" s="67">
        <v>0.16</v>
      </c>
      <c r="I210" s="67">
        <v>13.64</v>
      </c>
      <c r="J210" s="67">
        <v>0.13</v>
      </c>
      <c r="K210" s="67">
        <v>0.95</v>
      </c>
      <c r="L210" s="67">
        <v>46.06</v>
      </c>
      <c r="M210" s="67">
        <v>193.27</v>
      </c>
      <c r="N210" s="67">
        <v>42.44</v>
      </c>
      <c r="O210" s="77">
        <v>1.32</v>
      </c>
      <c r="R210" s="5"/>
      <c r="S210" s="153"/>
      <c r="T210" s="5"/>
      <c r="U210" s="5"/>
      <c r="V210" s="5"/>
      <c r="W210" s="1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s="3" customFormat="1" ht="15" customHeight="1">
      <c r="A211" s="349" t="s">
        <v>238</v>
      </c>
      <c r="B211" s="74" t="s">
        <v>262</v>
      </c>
      <c r="C211" s="351" t="s">
        <v>25</v>
      </c>
      <c r="D211" s="79">
        <v>5.55</v>
      </c>
      <c r="E211" s="79">
        <v>10.46</v>
      </c>
      <c r="F211" s="79">
        <v>23.97</v>
      </c>
      <c r="G211" s="80">
        <v>213</v>
      </c>
      <c r="H211" s="81">
        <v>0.17</v>
      </c>
      <c r="I211" s="81">
        <v>0.92</v>
      </c>
      <c r="J211" s="81">
        <v>0.05</v>
      </c>
      <c r="K211" s="81">
        <v>0.03</v>
      </c>
      <c r="L211" s="81">
        <v>105.93</v>
      </c>
      <c r="M211" s="81">
        <v>170.84</v>
      </c>
      <c r="N211" s="81">
        <v>51.57</v>
      </c>
      <c r="O211" s="347">
        <v>1.25</v>
      </c>
      <c r="R211" s="5"/>
      <c r="S211" s="153"/>
      <c r="T211" s="12"/>
      <c r="U211" s="5"/>
      <c r="V211" s="5"/>
      <c r="W211" s="1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s="3" customFormat="1" ht="15" customHeight="1">
      <c r="A212" s="345" t="s">
        <v>240</v>
      </c>
      <c r="B212" s="87" t="s">
        <v>225</v>
      </c>
      <c r="C212" s="350" t="s">
        <v>26</v>
      </c>
      <c r="D212" s="79">
        <v>0.72</v>
      </c>
      <c r="E212" s="79">
        <v>3</v>
      </c>
      <c r="F212" s="79">
        <v>6.53</v>
      </c>
      <c r="G212" s="80">
        <v>56</v>
      </c>
      <c r="H212" s="81">
        <v>0.01</v>
      </c>
      <c r="I212" s="81">
        <v>16.42</v>
      </c>
      <c r="J212" s="81"/>
      <c r="K212" s="81">
        <v>0.88</v>
      </c>
      <c r="L212" s="81">
        <v>25.69</v>
      </c>
      <c r="M212" s="81">
        <v>16.06</v>
      </c>
      <c r="N212" s="81">
        <v>9.92</v>
      </c>
      <c r="O212" s="347">
        <v>0.61</v>
      </c>
      <c r="R212" s="5"/>
      <c r="S212" s="153"/>
      <c r="T212" s="12"/>
      <c r="U212" s="5"/>
      <c r="V212" s="5"/>
      <c r="W212" s="1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s="3" customFormat="1" ht="15" customHeight="1">
      <c r="A213" s="349">
        <v>516</v>
      </c>
      <c r="B213" s="29" t="s">
        <v>275</v>
      </c>
      <c r="C213" s="49" t="s">
        <v>20</v>
      </c>
      <c r="D213" s="79">
        <v>5.8</v>
      </c>
      <c r="E213" s="50">
        <v>5.8</v>
      </c>
      <c r="F213" s="79">
        <v>5</v>
      </c>
      <c r="G213" s="135">
        <v>108</v>
      </c>
      <c r="H213" s="67">
        <v>0.04</v>
      </c>
      <c r="I213" s="81">
        <v>0.6</v>
      </c>
      <c r="J213" s="81">
        <v>0.04</v>
      </c>
      <c r="K213" s="81">
        <v>0.02</v>
      </c>
      <c r="L213" s="81">
        <v>248</v>
      </c>
      <c r="M213" s="81">
        <v>184</v>
      </c>
      <c r="N213" s="68">
        <v>28</v>
      </c>
      <c r="O213" s="91">
        <v>0.2</v>
      </c>
      <c r="R213" s="5"/>
      <c r="S213" s="15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s="3" customFormat="1" ht="15" customHeight="1">
      <c r="A214" s="219" t="s">
        <v>102</v>
      </c>
      <c r="B214" s="29" t="s">
        <v>51</v>
      </c>
      <c r="C214" s="38" t="s">
        <v>58</v>
      </c>
      <c r="D214" s="34">
        <v>2.28</v>
      </c>
      <c r="E214" s="34">
        <v>0.24</v>
      </c>
      <c r="F214" s="34">
        <v>14.76</v>
      </c>
      <c r="G214" s="35">
        <v>70.5</v>
      </c>
      <c r="H214" s="36">
        <v>0.03</v>
      </c>
      <c r="I214" s="36"/>
      <c r="J214" s="36"/>
      <c r="K214" s="37">
        <v>0.33</v>
      </c>
      <c r="L214" s="36">
        <v>6</v>
      </c>
      <c r="M214" s="37">
        <v>19.5</v>
      </c>
      <c r="N214" s="36">
        <v>4.2</v>
      </c>
      <c r="O214" s="69">
        <v>0.33</v>
      </c>
      <c r="Q214" s="5"/>
      <c r="R214" s="5"/>
      <c r="S214" s="153"/>
      <c r="T214" s="5"/>
      <c r="U214" s="16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s="3" customFormat="1" ht="15" customHeight="1">
      <c r="A215" s="145"/>
      <c r="B215" s="167" t="s">
        <v>21</v>
      </c>
      <c r="C215" s="41" t="s">
        <v>286</v>
      </c>
      <c r="D215" s="39">
        <f aca="true" t="shared" si="13" ref="D215:O215">SUM(D205:D214)</f>
        <v>32.2</v>
      </c>
      <c r="E215" s="39">
        <f t="shared" si="13"/>
        <v>35.690000000000005</v>
      </c>
      <c r="F215" s="39">
        <f t="shared" si="13"/>
        <v>79.39</v>
      </c>
      <c r="G215" s="39">
        <f t="shared" si="13"/>
        <v>706.5</v>
      </c>
      <c r="H215" s="39">
        <f t="shared" si="13"/>
        <v>0.48</v>
      </c>
      <c r="I215" s="39">
        <f t="shared" si="13"/>
        <v>47.790000000000006</v>
      </c>
      <c r="J215" s="39">
        <f t="shared" si="13"/>
        <v>0.25</v>
      </c>
      <c r="K215" s="39">
        <f t="shared" si="13"/>
        <v>2.8200000000000003</v>
      </c>
      <c r="L215" s="39">
        <f t="shared" si="13"/>
        <v>484.98</v>
      </c>
      <c r="M215" s="39">
        <f t="shared" si="13"/>
        <v>672.8199999999999</v>
      </c>
      <c r="N215" s="39">
        <f t="shared" si="13"/>
        <v>162.25999999999996</v>
      </c>
      <c r="O215" s="39">
        <f t="shared" si="13"/>
        <v>5.280000000000001</v>
      </c>
      <c r="R215" s="5"/>
      <c r="S215" s="153"/>
      <c r="T215" s="5"/>
      <c r="U215" s="16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s="3" customFormat="1" ht="15" customHeight="1">
      <c r="A216" s="145"/>
      <c r="B216" s="72"/>
      <c r="C216" s="38"/>
      <c r="D216" s="34"/>
      <c r="E216" s="34"/>
      <c r="F216" s="34"/>
      <c r="G216" s="35"/>
      <c r="H216" s="36"/>
      <c r="I216" s="36"/>
      <c r="J216" s="36"/>
      <c r="K216" s="37"/>
      <c r="L216" s="36"/>
      <c r="M216" s="37"/>
      <c r="N216" s="36"/>
      <c r="O216" s="70"/>
      <c r="R216" s="5"/>
      <c r="S216" s="153"/>
      <c r="T216" s="16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s="3" customFormat="1" ht="15" customHeight="1">
      <c r="A217" s="242"/>
      <c r="B217" s="5"/>
      <c r="C217" s="5"/>
      <c r="D217" s="5"/>
      <c r="E217" s="5"/>
      <c r="F217" s="86"/>
      <c r="G217" s="5"/>
      <c r="H217" s="5"/>
      <c r="I217" s="5"/>
      <c r="J217" s="5"/>
      <c r="K217" s="5"/>
      <c r="L217" s="5"/>
      <c r="M217" s="5"/>
      <c r="N217" s="5"/>
      <c r="O217" s="5"/>
      <c r="Q217" s="11"/>
      <c r="R217" s="11"/>
      <c r="S217" s="5"/>
      <c r="T217" s="16"/>
      <c r="U217" s="16"/>
      <c r="V217" s="16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s="3" customFormat="1" ht="15" customHeight="1">
      <c r="A218" s="24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Q218" s="11"/>
      <c r="R218" s="11"/>
      <c r="S218" s="5"/>
      <c r="T218" s="16"/>
      <c r="U218" s="16"/>
      <c r="V218" s="16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s="3" customFormat="1" ht="15" customHeight="1">
      <c r="A219" s="242"/>
      <c r="B219" s="5"/>
      <c r="C219" s="5"/>
      <c r="D219" s="7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Q219" s="11"/>
      <c r="R219" s="11"/>
      <c r="S219" s="5"/>
      <c r="T219" s="5"/>
      <c r="U219" s="16"/>
      <c r="V219" s="16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s="3" customFormat="1" ht="15" customHeight="1">
      <c r="A220" s="24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Q220" s="11"/>
      <c r="R220" s="11"/>
      <c r="S220" s="5"/>
      <c r="T220" s="5"/>
      <c r="U220" s="16"/>
      <c r="V220" s="16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s="3" customFormat="1" ht="15" customHeight="1">
      <c r="A221" s="242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Q221" s="11"/>
      <c r="R221" s="11"/>
      <c r="S221" s="11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s="3" customFormat="1" ht="15" customHeight="1">
      <c r="A222" s="242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Q222" s="11"/>
      <c r="R222" s="11"/>
      <c r="S222" s="11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s="3" customFormat="1" ht="15" customHeight="1">
      <c r="A223" s="245"/>
      <c r="G223" s="5"/>
      <c r="H223" s="5"/>
      <c r="I223" s="5"/>
      <c r="J223" s="5"/>
      <c r="K223" s="5"/>
      <c r="L223" s="5"/>
      <c r="M223" s="5"/>
      <c r="N223" s="5"/>
      <c r="O223" s="5"/>
      <c r="Q223" s="11"/>
      <c r="R223" s="11"/>
      <c r="S223" s="11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s="3" customFormat="1" ht="15" customHeight="1">
      <c r="A224" s="227"/>
      <c r="B224" s="153"/>
      <c r="C224" s="43"/>
      <c r="D224" s="147"/>
      <c r="E224" s="147"/>
      <c r="F224" s="147"/>
      <c r="G224" s="44"/>
      <c r="H224" s="45"/>
      <c r="I224" s="45"/>
      <c r="J224" s="45"/>
      <c r="K224" s="45"/>
      <c r="L224" s="45"/>
      <c r="M224" s="45"/>
      <c r="N224" s="45"/>
      <c r="O224" s="45"/>
      <c r="Q224" s="11"/>
      <c r="R224" s="11"/>
      <c r="S224" s="11"/>
      <c r="T224" s="5"/>
      <c r="U224" s="16"/>
      <c r="V224" s="16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s="3" customFormat="1" ht="15" customHeight="1">
      <c r="A225" s="227"/>
      <c r="B225" s="153"/>
      <c r="C225" s="43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Q225" s="11"/>
      <c r="R225" s="11"/>
      <c r="S225" s="11"/>
      <c r="T225" s="5"/>
      <c r="U225" s="16"/>
      <c r="V225" s="16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s="3" customFormat="1" ht="15" customHeight="1">
      <c r="A226" s="227"/>
      <c r="B226" s="153"/>
      <c r="C226" s="43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Q226" s="62"/>
      <c r="R226" s="62"/>
      <c r="S226" s="11"/>
      <c r="T226" s="5"/>
      <c r="U226" s="16"/>
      <c r="V226" s="16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s="3" customFormat="1" ht="15" customHeight="1">
      <c r="A227" s="227"/>
      <c r="B227" s="153"/>
      <c r="C227" s="43"/>
      <c r="D227" s="147"/>
      <c r="E227" s="147"/>
      <c r="F227" s="147"/>
      <c r="G227" s="44"/>
      <c r="H227" s="45"/>
      <c r="I227" s="45"/>
      <c r="J227" s="45"/>
      <c r="K227" s="45"/>
      <c r="L227" s="45"/>
      <c r="M227" s="45"/>
      <c r="N227" s="45"/>
      <c r="O227" s="45"/>
      <c r="S227" s="11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s="3" customFormat="1" ht="15" customHeight="1">
      <c r="A228" s="227"/>
      <c r="B228" s="153"/>
      <c r="C228" s="43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S228" s="11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s="3" customFormat="1" ht="15" customHeight="1">
      <c r="A229" s="227"/>
      <c r="B229" s="153"/>
      <c r="C229" s="43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S229" s="11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s="3" customFormat="1" ht="15" customHeight="1">
      <c r="A230" s="227"/>
      <c r="B230" s="153"/>
      <c r="C230" s="43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S230" s="11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s="3" customFormat="1" ht="15" customHeight="1">
      <c r="A231" s="227"/>
      <c r="B231" s="153"/>
      <c r="C231" s="43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S231" s="11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s="3" customFormat="1" ht="24" customHeight="1">
      <c r="A232" s="227"/>
      <c r="B232" s="153"/>
      <c r="C232" s="43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S232" s="11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s="3" customFormat="1" ht="15" customHeight="1">
      <c r="A233" s="227"/>
      <c r="B233" s="153"/>
      <c r="C233" s="43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S233" s="62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3" customFormat="1" ht="15" customHeight="1">
      <c r="A234" s="227"/>
      <c r="B234" s="153"/>
      <c r="C234" s="43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66"/>
      <c r="S234" s="62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3" customFormat="1" ht="15" customHeight="1">
      <c r="A235" s="227"/>
      <c r="B235" s="153"/>
      <c r="C235" s="43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3" customFormat="1" ht="15" customHeight="1">
      <c r="A236" s="227"/>
      <c r="B236" s="153"/>
      <c r="C236" s="43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1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3" customFormat="1" ht="15" customHeight="1">
      <c r="A237" s="227"/>
      <c r="B237" s="153"/>
      <c r="C237" s="43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1"/>
      <c r="T237" s="11"/>
      <c r="U237" s="11"/>
      <c r="V237" s="11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3" customFormat="1" ht="15" customHeight="1">
      <c r="A238" s="227"/>
      <c r="B238" s="153"/>
      <c r="C238" s="43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1"/>
      <c r="T238" s="11"/>
      <c r="U238" s="11"/>
      <c r="V238" s="11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3" customFormat="1" ht="15" customHeight="1">
      <c r="A239" s="227"/>
      <c r="B239" s="153"/>
      <c r="C239" s="43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1"/>
      <c r="T239" s="11"/>
      <c r="U239" s="11"/>
      <c r="V239" s="11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3" customFormat="1" ht="15" customHeight="1" hidden="1">
      <c r="A240" s="227"/>
      <c r="B240" s="153"/>
      <c r="C240" s="43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1"/>
      <c r="T240" s="62"/>
      <c r="U240" s="11"/>
      <c r="V240" s="11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3" customFormat="1" ht="15" customHeight="1" hidden="1">
      <c r="A241" s="227"/>
      <c r="B241" s="153"/>
      <c r="C241" s="43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1"/>
      <c r="U241" s="11"/>
      <c r="V241" s="11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3" customFormat="1" ht="15" customHeight="1" hidden="1">
      <c r="A242" s="227"/>
      <c r="B242" s="153"/>
      <c r="C242" s="43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1"/>
      <c r="U242" s="11"/>
      <c r="V242" s="11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3" customFormat="1" ht="15" customHeight="1" hidden="1">
      <c r="A243" s="227"/>
      <c r="B243" s="153"/>
      <c r="C243" s="43"/>
      <c r="D243" s="147"/>
      <c r="E243" s="147"/>
      <c r="F243" s="147"/>
      <c r="G243" s="44"/>
      <c r="H243" s="45"/>
      <c r="I243" s="45"/>
      <c r="J243" s="45"/>
      <c r="K243" s="45"/>
      <c r="L243" s="45"/>
      <c r="M243" s="45"/>
      <c r="N243" s="45"/>
      <c r="O243" s="45"/>
      <c r="P243" s="11"/>
      <c r="U243" s="11"/>
      <c r="V243" s="11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s="3" customFormat="1" ht="15" customHeight="1" hidden="1">
      <c r="A244" s="227"/>
      <c r="B244" s="153"/>
      <c r="C244" s="43"/>
      <c r="D244" s="147"/>
      <c r="E244" s="147"/>
      <c r="F244" s="147"/>
      <c r="G244" s="44"/>
      <c r="H244" s="45"/>
      <c r="I244" s="45"/>
      <c r="J244" s="45"/>
      <c r="K244" s="45"/>
      <c r="L244" s="45"/>
      <c r="M244" s="45"/>
      <c r="N244" s="45"/>
      <c r="O244" s="45"/>
      <c r="P244" s="11"/>
      <c r="U244" s="11"/>
      <c r="V244" s="11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s="3" customFormat="1" ht="15" customHeight="1" hidden="1">
      <c r="A245" s="227"/>
      <c r="B245" s="153"/>
      <c r="C245" s="43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1"/>
      <c r="U245" s="11"/>
      <c r="V245" s="11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s="3" customFormat="1" ht="15" customHeight="1" hidden="1">
      <c r="A246" s="227"/>
      <c r="B246" s="153"/>
      <c r="C246" s="43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1"/>
      <c r="U246" s="11"/>
      <c r="V246" s="11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s="3" customFormat="1" ht="15" customHeight="1" hidden="1">
      <c r="A247" s="227"/>
      <c r="B247" s="153"/>
      <c r="C247" s="43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1"/>
      <c r="U247" s="11"/>
      <c r="V247" s="11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s="3" customFormat="1" ht="15" customHeight="1">
      <c r="A248" s="227"/>
      <c r="B248" s="153"/>
      <c r="C248" s="43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1"/>
      <c r="U248" s="62"/>
      <c r="V248" s="6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s="3" customFormat="1" ht="15" customHeight="1">
      <c r="A249" s="227"/>
      <c r="B249" s="153"/>
      <c r="C249" s="43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1"/>
      <c r="W249" s="5"/>
      <c r="X249" s="153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s="3" customFormat="1" ht="15" customHeight="1">
      <c r="A250" s="227"/>
      <c r="B250" s="153"/>
      <c r="C250" s="43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1"/>
      <c r="W250" s="11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s="3" customFormat="1" ht="15" customHeight="1">
      <c r="A251" s="227"/>
      <c r="B251" s="153"/>
      <c r="C251" s="43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1"/>
      <c r="W251" s="11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s="3" customFormat="1" ht="15" customHeight="1">
      <c r="A252" s="227"/>
      <c r="B252" s="153"/>
      <c r="C252" s="43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1"/>
      <c r="W252" s="11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s="3" customFormat="1" ht="15" customHeight="1">
      <c r="A253" s="227"/>
      <c r="B253" s="153"/>
      <c r="C253" s="43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1"/>
      <c r="W253" s="11"/>
      <c r="X253" s="6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s="3" customFormat="1" ht="15" customHeight="1">
      <c r="A254" s="227"/>
      <c r="B254" s="153"/>
      <c r="C254" s="43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1"/>
      <c r="W254" s="11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s="3" customFormat="1" ht="15" customHeight="1">
      <c r="A255" s="227"/>
      <c r="B255" s="153"/>
      <c r="C255" s="43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1"/>
      <c r="W255" s="11"/>
      <c r="X255" s="11"/>
      <c r="Y255" s="16"/>
      <c r="Z255" s="16"/>
      <c r="AA255" s="16"/>
      <c r="AB255" s="5"/>
      <c r="AC255" s="5"/>
      <c r="AD255" s="5"/>
      <c r="AE255" s="5"/>
      <c r="AF255" s="5"/>
      <c r="AG255" s="5"/>
      <c r="AH255" s="5"/>
      <c r="AI255" s="5"/>
    </row>
    <row r="256" spans="1:35" s="3" customFormat="1" ht="15" customHeight="1">
      <c r="A256" s="227"/>
      <c r="B256" s="153"/>
      <c r="C256" s="43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1"/>
      <c r="W256" s="11"/>
      <c r="X256" s="11"/>
      <c r="AH256" s="5"/>
      <c r="AI256" s="5"/>
    </row>
    <row r="257" spans="1:35" s="3" customFormat="1" ht="15" customHeight="1">
      <c r="A257" s="227"/>
      <c r="B257" s="153"/>
      <c r="C257" s="43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1"/>
      <c r="W257" s="11"/>
      <c r="X257" s="11"/>
      <c r="AH257" s="5"/>
      <c r="AI257" s="5"/>
    </row>
    <row r="258" spans="1:35" s="3" customFormat="1" ht="15" customHeight="1">
      <c r="A258" s="227"/>
      <c r="B258" s="153"/>
      <c r="C258" s="43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1"/>
      <c r="W258" s="11"/>
      <c r="X258" s="11"/>
      <c r="AH258" s="5"/>
      <c r="AI258" s="5"/>
    </row>
    <row r="259" spans="1:35" s="3" customFormat="1" ht="15" customHeight="1">
      <c r="A259" s="227"/>
      <c r="B259" s="153"/>
      <c r="C259" s="43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1"/>
      <c r="W259" s="11"/>
      <c r="X259" s="11"/>
      <c r="Y259" s="66"/>
      <c r="Z259" s="66"/>
      <c r="AA259" s="66"/>
      <c r="AB259" s="66"/>
      <c r="AC259" s="66"/>
      <c r="AD259" s="66"/>
      <c r="AH259" s="5"/>
      <c r="AI259" s="5"/>
    </row>
    <row r="260" spans="1:35" s="3" customFormat="1" ht="15" customHeight="1">
      <c r="A260" s="227"/>
      <c r="B260" s="153"/>
      <c r="C260" s="43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1"/>
      <c r="W260" s="11"/>
      <c r="X260" s="11"/>
      <c r="AH260" s="5"/>
      <c r="AI260" s="5"/>
    </row>
    <row r="261" spans="1:35" s="3" customFormat="1" ht="15" customHeight="1">
      <c r="A261" s="227"/>
      <c r="B261" s="153"/>
      <c r="C261" s="43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1"/>
      <c r="W261" s="62"/>
      <c r="X261" s="11"/>
      <c r="Y261" s="11"/>
      <c r="Z261" s="11"/>
      <c r="AA261" s="11"/>
      <c r="AB261" s="11"/>
      <c r="AC261" s="11"/>
      <c r="AD261" s="11"/>
      <c r="AH261" s="5"/>
      <c r="AI261" s="5"/>
    </row>
    <row r="262" spans="1:35" s="3" customFormat="1" ht="27.75" customHeight="1">
      <c r="A262" s="227"/>
      <c r="B262" s="153"/>
      <c r="C262" s="43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1"/>
      <c r="X262" s="11"/>
      <c r="Y262" s="11"/>
      <c r="Z262" s="11"/>
      <c r="AA262" s="11"/>
      <c r="AB262" s="11"/>
      <c r="AC262" s="11"/>
      <c r="AD262" s="11"/>
      <c r="AH262" s="5"/>
      <c r="AI262" s="5"/>
    </row>
    <row r="263" spans="1:35" s="3" customFormat="1" ht="15" customHeight="1">
      <c r="A263" s="227"/>
      <c r="B263" s="153"/>
      <c r="C263" s="43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1"/>
      <c r="X263" s="11"/>
      <c r="Y263" s="11"/>
      <c r="Z263" s="11"/>
      <c r="AA263" s="11"/>
      <c r="AB263" s="11"/>
      <c r="AC263" s="11"/>
      <c r="AD263" s="11"/>
      <c r="AH263" s="5"/>
      <c r="AI263" s="5"/>
    </row>
    <row r="264" spans="1:35" s="3" customFormat="1" ht="15" customHeight="1">
      <c r="A264" s="227"/>
      <c r="B264" s="153"/>
      <c r="C264" s="43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1"/>
      <c r="X264" s="11"/>
      <c r="Y264" s="11"/>
      <c r="Z264" s="11"/>
      <c r="AA264" s="11"/>
      <c r="AB264" s="11"/>
      <c r="AC264" s="11"/>
      <c r="AD264" s="11"/>
      <c r="AH264" s="5"/>
      <c r="AI264" s="5"/>
    </row>
    <row r="265" spans="1:35" s="3" customFormat="1" ht="15" customHeight="1">
      <c r="A265" s="227"/>
      <c r="B265" s="153"/>
      <c r="C265" s="43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1"/>
      <c r="X265" s="11"/>
      <c r="Y265" s="11"/>
      <c r="Z265" s="11"/>
      <c r="AA265" s="11"/>
      <c r="AB265" s="11"/>
      <c r="AC265" s="11"/>
      <c r="AD265" s="11"/>
      <c r="AH265" s="5"/>
      <c r="AI265" s="5"/>
    </row>
    <row r="266" spans="1:30" s="3" customFormat="1" ht="15" customHeight="1">
      <c r="A266" s="227"/>
      <c r="B266" s="153"/>
      <c r="C266" s="43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1"/>
      <c r="X266" s="11"/>
      <c r="Y266" s="11"/>
      <c r="Z266" s="11"/>
      <c r="AA266" s="11"/>
      <c r="AB266" s="11"/>
      <c r="AC266" s="11"/>
      <c r="AD266" s="11"/>
    </row>
    <row r="267" spans="1:30" s="3" customFormat="1" ht="15" customHeight="1">
      <c r="A267" s="227"/>
      <c r="B267" s="153"/>
      <c r="C267" s="43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1"/>
      <c r="X267" s="11"/>
      <c r="Y267" s="11"/>
      <c r="Z267" s="11"/>
      <c r="AA267" s="11"/>
      <c r="AB267" s="11"/>
      <c r="AC267" s="11"/>
      <c r="AD267" s="11"/>
    </row>
    <row r="268" spans="1:30" s="3" customFormat="1" ht="15" customHeight="1">
      <c r="A268" s="227"/>
      <c r="B268" s="153"/>
      <c r="C268" s="43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1"/>
      <c r="X268" s="11"/>
      <c r="Y268" s="11"/>
      <c r="Z268" s="11"/>
      <c r="AA268" s="11"/>
      <c r="AB268" s="11"/>
      <c r="AC268" s="11"/>
      <c r="AD268" s="11"/>
    </row>
    <row r="269" spans="1:30" s="3" customFormat="1" ht="15" customHeight="1" hidden="1">
      <c r="A269" s="227"/>
      <c r="B269" s="153"/>
      <c r="C269" s="43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1"/>
      <c r="X269" s="11"/>
      <c r="Y269" s="11"/>
      <c r="Z269" s="11"/>
      <c r="AA269" s="11"/>
      <c r="AB269" s="11"/>
      <c r="AC269" s="11"/>
      <c r="AD269" s="11"/>
    </row>
    <row r="270" spans="1:30" s="3" customFormat="1" ht="15" customHeight="1" hidden="1">
      <c r="A270" s="227"/>
      <c r="B270" s="153"/>
      <c r="C270" s="43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1"/>
      <c r="X270" s="11"/>
      <c r="Y270" s="11"/>
      <c r="Z270" s="11"/>
      <c r="AA270" s="11"/>
      <c r="AB270" s="11"/>
      <c r="AC270" s="11"/>
      <c r="AD270" s="11"/>
    </row>
    <row r="271" spans="1:30" s="3" customFormat="1" ht="15" customHeight="1" hidden="1">
      <c r="A271" s="227"/>
      <c r="B271" s="153"/>
      <c r="C271" s="43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1"/>
      <c r="X271" s="11"/>
      <c r="Y271" s="11"/>
      <c r="Z271" s="11"/>
      <c r="AA271" s="11"/>
      <c r="AB271" s="11"/>
      <c r="AC271" s="11"/>
      <c r="AD271" s="11"/>
    </row>
    <row r="272" spans="1:30" s="3" customFormat="1" ht="15" customHeight="1" hidden="1">
      <c r="A272" s="227"/>
      <c r="B272" s="153"/>
      <c r="C272" s="43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1"/>
      <c r="X272" s="11"/>
      <c r="Y272" s="11"/>
      <c r="Z272" s="11"/>
      <c r="AA272" s="11"/>
      <c r="AB272" s="11"/>
      <c r="AC272" s="11"/>
      <c r="AD272" s="11"/>
    </row>
    <row r="273" spans="1:30" s="3" customFormat="1" ht="15" customHeight="1">
      <c r="A273" s="227"/>
      <c r="B273" s="153"/>
      <c r="C273" s="43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1"/>
      <c r="X273" s="11"/>
      <c r="Y273" s="11"/>
      <c r="Z273" s="11"/>
      <c r="AA273" s="11"/>
      <c r="AB273" s="11"/>
      <c r="AC273" s="11"/>
      <c r="AD273" s="11"/>
    </row>
    <row r="274" spans="1:30" s="3" customFormat="1" ht="15" customHeight="1">
      <c r="A274" s="227"/>
      <c r="B274" s="153"/>
      <c r="C274" s="43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1"/>
      <c r="X274" s="11"/>
      <c r="Y274" s="11"/>
      <c r="Z274" s="11"/>
      <c r="AA274" s="11"/>
      <c r="AB274" s="11"/>
      <c r="AC274" s="11"/>
      <c r="AD274" s="11"/>
    </row>
    <row r="275" spans="1:30" s="3" customFormat="1" ht="15" customHeight="1">
      <c r="A275" s="227"/>
      <c r="B275" s="153"/>
      <c r="C275" s="43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1"/>
      <c r="X275" s="11"/>
      <c r="Y275" s="11"/>
      <c r="Z275" s="11"/>
      <c r="AA275" s="11"/>
      <c r="AB275" s="11"/>
      <c r="AC275" s="11"/>
      <c r="AD275" s="11"/>
    </row>
    <row r="276" spans="1:30" s="3" customFormat="1" ht="15" customHeight="1">
      <c r="A276" s="227"/>
      <c r="B276" s="153"/>
      <c r="C276" s="43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1"/>
      <c r="X276" s="11"/>
      <c r="Y276" s="11"/>
      <c r="Z276" s="11"/>
      <c r="AA276" s="11"/>
      <c r="AB276" s="11"/>
      <c r="AC276" s="11"/>
      <c r="AD276" s="11"/>
    </row>
    <row r="277" spans="1:30" s="3" customFormat="1" ht="15" customHeight="1">
      <c r="A277" s="227"/>
      <c r="B277" s="153"/>
      <c r="C277" s="43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1"/>
      <c r="X277" s="11"/>
      <c r="Y277" s="11"/>
      <c r="Z277" s="11"/>
      <c r="AA277" s="11"/>
      <c r="AB277" s="11"/>
      <c r="AC277" s="11"/>
      <c r="AD277" s="11"/>
    </row>
    <row r="278" spans="1:30" s="3" customFormat="1" ht="15" customHeight="1">
      <c r="A278" s="227"/>
      <c r="B278" s="153"/>
      <c r="C278" s="43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1"/>
      <c r="X278" s="11"/>
      <c r="Y278" s="11"/>
      <c r="Z278" s="11"/>
      <c r="AA278" s="11"/>
      <c r="AB278" s="11"/>
      <c r="AC278" s="11"/>
      <c r="AD278" s="11"/>
    </row>
    <row r="279" spans="1:30" s="3" customFormat="1" ht="15" customHeight="1">
      <c r="A279" s="227"/>
      <c r="B279" s="153"/>
      <c r="C279" s="43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1"/>
      <c r="X279" s="11"/>
      <c r="Y279" s="11"/>
      <c r="Z279" s="11"/>
      <c r="AA279" s="11"/>
      <c r="AB279" s="11"/>
      <c r="AC279" s="11"/>
      <c r="AD279" s="11"/>
    </row>
    <row r="280" spans="1:30" s="3" customFormat="1" ht="15" customHeight="1">
      <c r="A280" s="227"/>
      <c r="B280" s="153"/>
      <c r="C280" s="43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1"/>
      <c r="X280" s="11"/>
      <c r="Y280" s="11"/>
      <c r="Z280" s="11"/>
      <c r="AA280" s="11"/>
      <c r="AB280" s="11"/>
      <c r="AC280" s="11"/>
      <c r="AD280" s="11"/>
    </row>
    <row r="281" spans="1:30" s="3" customFormat="1" ht="15" customHeight="1">
      <c r="A281" s="227"/>
      <c r="B281" s="153"/>
      <c r="C281" s="43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1"/>
      <c r="X281" s="11"/>
      <c r="Y281" s="11"/>
      <c r="Z281" s="11"/>
      <c r="AA281" s="11"/>
      <c r="AB281" s="11"/>
      <c r="AC281" s="11"/>
      <c r="AD281" s="11"/>
    </row>
    <row r="282" spans="1:30" s="3" customFormat="1" ht="15" customHeight="1">
      <c r="A282" s="227"/>
      <c r="B282" s="153"/>
      <c r="C282" s="43"/>
      <c r="D282" s="147"/>
      <c r="E282" s="147"/>
      <c r="F282" s="147"/>
      <c r="G282" s="44"/>
      <c r="H282" s="45"/>
      <c r="I282" s="45"/>
      <c r="J282" s="45"/>
      <c r="K282" s="45"/>
      <c r="L282" s="45"/>
      <c r="M282" s="45"/>
      <c r="N282" s="45"/>
      <c r="O282" s="45"/>
      <c r="P282" s="11"/>
      <c r="X282" s="62"/>
      <c r="Y282" s="11"/>
      <c r="Z282" s="11"/>
      <c r="AA282" s="11"/>
      <c r="AB282" s="11"/>
      <c r="AC282" s="11"/>
      <c r="AD282" s="11"/>
    </row>
    <row r="283" spans="1:30" s="3" customFormat="1" ht="15" customHeight="1">
      <c r="A283" s="227"/>
      <c r="B283" s="153"/>
      <c r="C283" s="43"/>
      <c r="D283" s="147"/>
      <c r="E283" s="147"/>
      <c r="F283" s="147"/>
      <c r="G283" s="44"/>
      <c r="H283" s="45"/>
      <c r="I283" s="45"/>
      <c r="J283" s="45"/>
      <c r="K283" s="45"/>
      <c r="L283" s="45"/>
      <c r="M283" s="45"/>
      <c r="N283" s="45"/>
      <c r="O283" s="45"/>
      <c r="P283" s="11"/>
      <c r="X283" s="62"/>
      <c r="Y283" s="11"/>
      <c r="Z283" s="11"/>
      <c r="AA283" s="11"/>
      <c r="AB283" s="11"/>
      <c r="AC283" s="11"/>
      <c r="AD283" s="11"/>
    </row>
    <row r="284" spans="1:30" s="3" customFormat="1" ht="15" customHeight="1">
      <c r="A284" s="227"/>
      <c r="B284" s="153"/>
      <c r="C284" s="43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1"/>
      <c r="Y284" s="11"/>
      <c r="Z284" s="11"/>
      <c r="AA284" s="11"/>
      <c r="AB284" s="11"/>
      <c r="AC284" s="11"/>
      <c r="AD284" s="11"/>
    </row>
    <row r="285" spans="1:33" s="3" customFormat="1" ht="15" customHeight="1">
      <c r="A285" s="259"/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11"/>
      <c r="Y285" s="11"/>
      <c r="Z285" s="11"/>
      <c r="AA285" s="11"/>
      <c r="AB285" s="11"/>
      <c r="AC285" s="11"/>
      <c r="AD285" s="11"/>
      <c r="AE285" s="66"/>
      <c r="AF285" s="66"/>
      <c r="AG285" s="66"/>
    </row>
    <row r="286" spans="1:30" s="3" customFormat="1" ht="15" customHeight="1">
      <c r="A286" s="227"/>
      <c r="B286" s="153"/>
      <c r="C286" s="43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1"/>
      <c r="Y286" s="11"/>
      <c r="Z286" s="11"/>
      <c r="AA286" s="11"/>
      <c r="AB286" s="11"/>
      <c r="AC286" s="11"/>
      <c r="AD286" s="11"/>
    </row>
    <row r="287" spans="1:33" s="3" customFormat="1" ht="15" customHeight="1">
      <c r="A287" s="227"/>
      <c r="B287" s="153"/>
      <c r="C287" s="43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1:33" s="3" customFormat="1" ht="15" customHeight="1">
      <c r="A288" s="227"/>
      <c r="B288" s="153"/>
      <c r="C288" s="43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1"/>
      <c r="Y288" s="62"/>
      <c r="Z288" s="62"/>
      <c r="AA288" s="62"/>
      <c r="AB288" s="62"/>
      <c r="AC288" s="62"/>
      <c r="AD288" s="62"/>
      <c r="AE288" s="11"/>
      <c r="AF288" s="11"/>
      <c r="AG288" s="11"/>
    </row>
    <row r="289" spans="1:33" s="3" customFormat="1" ht="15" customHeight="1">
      <c r="A289" s="227"/>
      <c r="B289" s="153"/>
      <c r="C289" s="43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1"/>
      <c r="Y289" s="62"/>
      <c r="Z289" s="62"/>
      <c r="AA289" s="62"/>
      <c r="AB289" s="62"/>
      <c r="AC289" s="62"/>
      <c r="AD289" s="62"/>
      <c r="AE289" s="11"/>
      <c r="AF289" s="11"/>
      <c r="AG289" s="11"/>
    </row>
    <row r="290" spans="1:33" s="3" customFormat="1" ht="15" customHeight="1">
      <c r="A290" s="260"/>
      <c r="B290" s="261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11"/>
      <c r="AE290" s="11"/>
      <c r="AF290" s="11"/>
      <c r="AG290" s="11"/>
    </row>
    <row r="291" spans="1:33" s="3" customFormat="1" ht="15" customHeight="1">
      <c r="A291" s="260"/>
      <c r="B291" s="261"/>
      <c r="C291" s="263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11"/>
      <c r="AE291" s="11"/>
      <c r="AF291" s="11"/>
      <c r="AG291" s="11"/>
    </row>
    <row r="292" spans="1:33" s="3" customFormat="1" ht="15" customHeight="1">
      <c r="A292" s="260"/>
      <c r="B292" s="261"/>
      <c r="C292" s="263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11"/>
      <c r="AE292" s="11"/>
      <c r="AF292" s="11"/>
      <c r="AG292" s="11"/>
    </row>
    <row r="293" spans="1:33" s="3" customFormat="1" ht="15" customHeight="1">
      <c r="A293" s="260"/>
      <c r="B293" s="261"/>
      <c r="C293" s="263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11"/>
      <c r="AE293" s="11"/>
      <c r="AF293" s="11"/>
      <c r="AG293" s="11"/>
    </row>
    <row r="294" spans="1:33" s="3" customFormat="1" ht="15" customHeight="1">
      <c r="A294" s="260"/>
      <c r="B294" s="153"/>
      <c r="C294" s="263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11"/>
      <c r="AE294" s="11"/>
      <c r="AF294" s="11"/>
      <c r="AG294" s="11"/>
    </row>
    <row r="295" spans="1:33" s="66" customFormat="1" ht="15" customHeight="1">
      <c r="A295" s="260"/>
      <c r="B295" s="153"/>
      <c r="C295" s="263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62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11"/>
      <c r="AF295" s="11"/>
      <c r="AG295" s="11"/>
    </row>
    <row r="296" spans="1:33" s="3" customFormat="1" ht="15" customHeight="1">
      <c r="A296" s="260"/>
      <c r="B296" s="153"/>
      <c r="C296" s="263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62"/>
      <c r="AE296" s="11"/>
      <c r="AF296" s="11"/>
      <c r="AG296" s="11"/>
    </row>
    <row r="297" spans="1:30" s="11" customFormat="1" ht="15" customHeight="1">
      <c r="A297" s="260"/>
      <c r="B297" s="153"/>
      <c r="C297" s="263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1" customFormat="1" ht="15" customHeight="1">
      <c r="A298" s="227"/>
      <c r="B298" s="153"/>
      <c r="C298" s="263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1" customFormat="1" ht="15" customHeight="1">
      <c r="A299" s="227"/>
      <c r="B299" s="153"/>
      <c r="C299" s="43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1" customFormat="1" ht="15" customHeight="1">
      <c r="A300" s="227"/>
      <c r="B300" s="153"/>
      <c r="C300" s="43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1" customFormat="1" ht="15" customHeight="1">
      <c r="A301" s="227"/>
      <c r="B301" s="153"/>
      <c r="C301" s="43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1" customFormat="1" ht="15" customHeight="1">
      <c r="A302" s="227"/>
      <c r="B302" s="153"/>
      <c r="C302" s="43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1" customFormat="1" ht="15" customHeight="1">
      <c r="A303" s="227"/>
      <c r="B303" s="153"/>
      <c r="C303" s="43"/>
      <c r="D303" s="147"/>
      <c r="E303" s="147"/>
      <c r="F303" s="147"/>
      <c r="G303" s="44"/>
      <c r="H303" s="45"/>
      <c r="I303" s="45"/>
      <c r="J303" s="45"/>
      <c r="K303" s="45"/>
      <c r="L303" s="45"/>
      <c r="M303" s="45"/>
      <c r="N303" s="45"/>
      <c r="O303" s="4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1" customFormat="1" ht="15" customHeight="1">
      <c r="A304" s="227"/>
      <c r="B304" s="153"/>
      <c r="C304" s="43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1" customFormat="1" ht="15" customHeight="1">
      <c r="A305" s="227"/>
      <c r="B305" s="153"/>
      <c r="C305" s="43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1" customFormat="1" ht="15" customHeight="1">
      <c r="A306" s="227"/>
      <c r="B306" s="153"/>
      <c r="C306" s="43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1" customFormat="1" ht="15" customHeight="1">
      <c r="A307" s="227"/>
      <c r="B307" s="153"/>
      <c r="C307" s="43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1" customFormat="1" ht="15" customHeight="1">
      <c r="A308" s="227"/>
      <c r="B308" s="153"/>
      <c r="C308" s="43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1" customFormat="1" ht="15" customHeight="1">
      <c r="A309" s="227"/>
      <c r="B309" s="153"/>
      <c r="C309" s="43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1" customFormat="1" ht="15" customHeight="1">
      <c r="A310" s="227"/>
      <c r="B310" s="153"/>
      <c r="C310" s="43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1" customFormat="1" ht="15" customHeight="1">
      <c r="A311" s="227"/>
      <c r="B311" s="153"/>
      <c r="C311" s="43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1" customFormat="1" ht="15" customHeight="1">
      <c r="A312" s="227"/>
      <c r="B312" s="153"/>
      <c r="C312" s="43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1" customFormat="1" ht="15" customHeight="1">
      <c r="A313" s="227"/>
      <c r="B313" s="153"/>
      <c r="C313" s="43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1" customFormat="1" ht="15" customHeight="1">
      <c r="A314" s="227"/>
      <c r="B314" s="153"/>
      <c r="C314" s="43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1" customFormat="1" ht="15" customHeight="1">
      <c r="A315" s="227"/>
      <c r="B315" s="153"/>
      <c r="C315" s="43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1" customFormat="1" ht="15" customHeight="1">
      <c r="A316" s="227"/>
      <c r="B316" s="153"/>
      <c r="C316" s="43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1" customFormat="1" ht="15" customHeight="1">
      <c r="A317" s="227"/>
      <c r="B317" s="153"/>
      <c r="C317" s="43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1" customFormat="1" ht="15" customHeight="1">
      <c r="A318" s="227"/>
      <c r="B318" s="153"/>
      <c r="C318" s="43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1" customFormat="1" ht="15" customHeight="1">
      <c r="A319" s="227"/>
      <c r="B319" s="153"/>
      <c r="C319" s="43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1" customFormat="1" ht="15" customHeight="1">
      <c r="A320" s="227"/>
      <c r="B320" s="153"/>
      <c r="C320" s="43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1" customFormat="1" ht="15" customHeight="1">
      <c r="A321" s="227"/>
      <c r="B321" s="153"/>
      <c r="C321" s="43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1" customFormat="1" ht="15" customHeight="1">
      <c r="A322" s="227"/>
      <c r="B322" s="153"/>
      <c r="C322" s="43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1" customFormat="1" ht="15" customHeight="1">
      <c r="A323" s="227"/>
      <c r="B323" s="153"/>
      <c r="C323" s="43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3"/>
      <c r="Q323"/>
      <c r="R32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1" customFormat="1" ht="15" customHeight="1">
      <c r="A324" s="227"/>
      <c r="B324" s="153"/>
      <c r="C324" s="43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3"/>
      <c r="Q324"/>
      <c r="R324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1" customFormat="1" ht="15" customHeight="1">
      <c r="A325" s="227"/>
      <c r="B325" s="153"/>
      <c r="C325" s="43"/>
      <c r="D325" s="147"/>
      <c r="E325" s="147"/>
      <c r="F325" s="147"/>
      <c r="G325" s="44"/>
      <c r="H325" s="45"/>
      <c r="I325" s="45"/>
      <c r="J325" s="45"/>
      <c r="K325" s="45"/>
      <c r="L325" s="45"/>
      <c r="M325" s="45"/>
      <c r="N325" s="45"/>
      <c r="O325" s="45"/>
      <c r="P325" s="3"/>
      <c r="Q325"/>
      <c r="R32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1" customFormat="1" ht="15" customHeight="1">
      <c r="A326" s="227"/>
      <c r="B326" s="153"/>
      <c r="C326" s="43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3"/>
      <c r="Q326"/>
      <c r="R326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1" customFormat="1" ht="15" customHeight="1">
      <c r="A327" s="227"/>
      <c r="B327" s="153"/>
      <c r="C327" s="43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3"/>
      <c r="Q327"/>
      <c r="R327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1" customFormat="1" ht="15" customHeight="1">
      <c r="A328" s="227"/>
      <c r="B328" s="153"/>
      <c r="C328" s="43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3"/>
      <c r="Q328"/>
      <c r="R328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1" customFormat="1" ht="15" customHeight="1">
      <c r="A329" s="227"/>
      <c r="B329" s="153"/>
      <c r="C329" s="43"/>
      <c r="D329" s="147"/>
      <c r="E329" s="147"/>
      <c r="F329" s="147"/>
      <c r="G329" s="147"/>
      <c r="H329" s="45"/>
      <c r="I329" s="45"/>
      <c r="J329" s="45"/>
      <c r="K329" s="45"/>
      <c r="L329" s="45"/>
      <c r="M329" s="45"/>
      <c r="N329" s="45"/>
      <c r="O329" s="45"/>
      <c r="P329" s="3"/>
      <c r="Q329"/>
      <c r="R329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1" customFormat="1" ht="15" customHeight="1">
      <c r="A330" s="227"/>
      <c r="B330" s="153"/>
      <c r="C330" s="43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3"/>
      <c r="Q330"/>
      <c r="R330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1" customFormat="1" ht="15" customHeight="1">
      <c r="A331" s="227"/>
      <c r="B331" s="153"/>
      <c r="C331" s="43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3"/>
      <c r="Q331"/>
      <c r="R331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1" customFormat="1" ht="15" customHeight="1">
      <c r="A332" s="227"/>
      <c r="B332" s="153"/>
      <c r="C332" s="43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3"/>
      <c r="Q332"/>
      <c r="R332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1" customFormat="1" ht="15" customHeight="1">
      <c r="A333" s="227"/>
      <c r="B333" s="153"/>
      <c r="C333" s="43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3"/>
      <c r="Q333"/>
      <c r="R33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1" customFormat="1" ht="15" customHeight="1">
      <c r="A334" s="227"/>
      <c r="B334" s="153"/>
      <c r="C334" s="43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3"/>
      <c r="Q334"/>
      <c r="R334"/>
      <c r="S334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1" customFormat="1" ht="15" customHeight="1">
      <c r="A335" s="227"/>
      <c r="B335" s="153"/>
      <c r="C335" s="43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3"/>
      <c r="Q335"/>
      <c r="R335"/>
      <c r="S335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1" customFormat="1" ht="15" customHeight="1">
      <c r="A336" s="227"/>
      <c r="B336" s="153"/>
      <c r="C336" s="43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3"/>
      <c r="Q336"/>
      <c r="R336"/>
      <c r="S33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1" customFormat="1" ht="15" customHeight="1">
      <c r="A337" s="227"/>
      <c r="B337" s="153"/>
      <c r="C337" s="43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3"/>
      <c r="Q337"/>
      <c r="R337"/>
      <c r="S337"/>
      <c r="T337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1" customFormat="1" ht="15" customHeight="1">
      <c r="A338" s="227"/>
      <c r="B338" s="153"/>
      <c r="C338" s="43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3"/>
      <c r="Q338"/>
      <c r="R338"/>
      <c r="S338"/>
      <c r="T338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1" customFormat="1" ht="15" customHeight="1">
      <c r="A339" s="227"/>
      <c r="B339" s="153"/>
      <c r="C339" s="43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3"/>
      <c r="Q339"/>
      <c r="R339"/>
      <c r="S339"/>
      <c r="T339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1" customFormat="1" ht="15" customHeight="1">
      <c r="A340" s="227"/>
      <c r="B340" s="153"/>
      <c r="C340" s="43"/>
      <c r="D340" s="147"/>
      <c r="E340" s="147"/>
      <c r="F340" s="147"/>
      <c r="G340" s="44"/>
      <c r="H340" s="45"/>
      <c r="I340" s="45"/>
      <c r="J340" s="45"/>
      <c r="K340" s="45"/>
      <c r="L340" s="45"/>
      <c r="M340" s="45"/>
      <c r="N340" s="45"/>
      <c r="O340" s="45"/>
      <c r="P340" s="3"/>
      <c r="Q340"/>
      <c r="R340"/>
      <c r="S340"/>
      <c r="T340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1" customFormat="1" ht="15" customHeight="1">
      <c r="A341" s="227"/>
      <c r="B341" s="153"/>
      <c r="C341" s="43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3"/>
      <c r="Q341"/>
      <c r="R341"/>
      <c r="S341"/>
      <c r="T341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1" customFormat="1" ht="15" customHeight="1">
      <c r="A342" s="227"/>
      <c r="B342" s="153"/>
      <c r="C342" s="43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3"/>
      <c r="Q342"/>
      <c r="R342"/>
      <c r="S342"/>
      <c r="T34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1" customFormat="1" ht="15" customHeight="1">
      <c r="A343" s="260"/>
      <c r="B343" s="261"/>
      <c r="C343" s="263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3"/>
      <c r="Q343"/>
      <c r="R343"/>
      <c r="S343"/>
      <c r="T34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1" customFormat="1" ht="15" customHeight="1">
      <c r="A344" s="260"/>
      <c r="B344" s="261"/>
      <c r="C344" s="263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3"/>
      <c r="Q344"/>
      <c r="R344"/>
      <c r="S344"/>
      <c r="T344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1" customFormat="1" ht="15" customHeight="1">
      <c r="A345" s="227"/>
      <c r="B345" s="153"/>
      <c r="C345" s="43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3"/>
      <c r="Q345"/>
      <c r="R345"/>
      <c r="S345"/>
      <c r="T345"/>
      <c r="U345"/>
      <c r="V345"/>
      <c r="W345" s="3"/>
      <c r="X345" s="3"/>
      <c r="Y345" s="3"/>
      <c r="Z345" s="3"/>
      <c r="AA345" s="3"/>
      <c r="AB345" s="3"/>
      <c r="AC345" s="3"/>
      <c r="AD345" s="3"/>
    </row>
    <row r="346" spans="1:33" s="11" customFormat="1" ht="15" customHeight="1">
      <c r="A346" s="227"/>
      <c r="B346" s="153"/>
      <c r="C346" s="43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3"/>
      <c r="Q346"/>
      <c r="R346"/>
      <c r="S346"/>
      <c r="T346"/>
      <c r="U346"/>
      <c r="V346"/>
      <c r="W346" s="3"/>
      <c r="X346" s="3"/>
      <c r="Y346" s="3"/>
      <c r="Z346" s="3"/>
      <c r="AA346" s="3"/>
      <c r="AB346" s="3"/>
      <c r="AC346" s="3"/>
      <c r="AD346" s="3"/>
      <c r="AE346" s="62"/>
      <c r="AF346" s="62"/>
      <c r="AG346" s="62"/>
    </row>
    <row r="347" spans="1:33" s="11" customFormat="1" ht="15" customHeight="1">
      <c r="A347" s="227"/>
      <c r="B347" s="153"/>
      <c r="C347" s="43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3"/>
      <c r="Q347"/>
      <c r="R347"/>
      <c r="S347"/>
      <c r="T347"/>
      <c r="U347"/>
      <c r="V347"/>
      <c r="W347" s="3"/>
      <c r="X347" s="3"/>
      <c r="Y347" s="3"/>
      <c r="Z347" s="3"/>
      <c r="AA347" s="3"/>
      <c r="AB347" s="3"/>
      <c r="AC347" s="3"/>
      <c r="AD347" s="3"/>
      <c r="AE347" s="62"/>
      <c r="AF347" s="62"/>
      <c r="AG347" s="62"/>
    </row>
    <row r="348" spans="1:33" s="11" customFormat="1" ht="15" customHeight="1">
      <c r="A348" s="227"/>
      <c r="B348" s="153"/>
      <c r="C348" s="43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3"/>
      <c r="Q348"/>
      <c r="R348"/>
      <c r="S348"/>
      <c r="T348"/>
      <c r="U348"/>
      <c r="V34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s="11" customFormat="1" ht="15" customHeight="1">
      <c r="A349" s="227"/>
      <c r="B349" s="153"/>
      <c r="C349" s="43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3"/>
      <c r="Q349"/>
      <c r="R349"/>
      <c r="S349"/>
      <c r="T349"/>
      <c r="U349"/>
      <c r="V349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s="11" customFormat="1" ht="15" customHeight="1">
      <c r="A350" s="227"/>
      <c r="B350" s="153"/>
      <c r="C350" s="43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3"/>
      <c r="Q350"/>
      <c r="R350"/>
      <c r="S350"/>
      <c r="T350"/>
      <c r="U350"/>
      <c r="V350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s="11" customFormat="1" ht="15" customHeight="1">
      <c r="A351" s="227"/>
      <c r="B351" s="153"/>
      <c r="C351" s="43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3"/>
      <c r="Q351"/>
      <c r="R351"/>
      <c r="S351"/>
      <c r="T351"/>
      <c r="U351"/>
      <c r="V351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s="11" customFormat="1" ht="15" customHeight="1">
      <c r="A352" s="227"/>
      <c r="B352" s="153"/>
      <c r="C352" s="43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3"/>
      <c r="Q352"/>
      <c r="R352"/>
      <c r="S352"/>
      <c r="T352"/>
      <c r="U352"/>
      <c r="V352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s="11" customFormat="1" ht="18" customHeight="1">
      <c r="A353" s="227"/>
      <c r="B353" s="153"/>
      <c r="C353" s="43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3"/>
      <c r="Q353"/>
      <c r="R353"/>
      <c r="S353"/>
      <c r="T353"/>
      <c r="U353"/>
      <c r="V35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s="11" customFormat="1" ht="16.5" customHeight="1">
      <c r="A354" s="227"/>
      <c r="B354" s="153"/>
      <c r="C354" s="43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3"/>
      <c r="Q354"/>
      <c r="R354"/>
      <c r="S354"/>
      <c r="T354"/>
      <c r="U354"/>
      <c r="V354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s="11" customFormat="1" ht="16.5" customHeight="1">
      <c r="A355" s="227"/>
      <c r="B355" s="153"/>
      <c r="C355" s="43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3"/>
      <c r="Q355"/>
      <c r="R355"/>
      <c r="S355"/>
      <c r="T355"/>
      <c r="U355"/>
      <c r="V355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s="62" customFormat="1" ht="16.5" customHeight="1">
      <c r="A356" s="227"/>
      <c r="B356" s="153"/>
      <c r="C356" s="43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3"/>
      <c r="Q356"/>
      <c r="R356"/>
      <c r="S356"/>
      <c r="T356"/>
      <c r="U356"/>
      <c r="V356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s="62" customFormat="1" ht="16.5" customHeight="1">
      <c r="A357" s="227"/>
      <c r="B357" s="153"/>
      <c r="C357" s="43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3"/>
      <c r="Q357"/>
      <c r="R357"/>
      <c r="S357"/>
      <c r="T357"/>
      <c r="U357"/>
      <c r="V357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23" s="3" customFormat="1" ht="15.75" customHeight="1">
      <c r="A358" s="227"/>
      <c r="B358" s="153"/>
      <c r="C358" s="43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Q358"/>
      <c r="R358"/>
      <c r="S358"/>
      <c r="T358"/>
      <c r="U358"/>
      <c r="V358"/>
      <c r="W358"/>
    </row>
    <row r="359" spans="1:23" s="3" customFormat="1" ht="19.5" customHeight="1">
      <c r="A359" s="227"/>
      <c r="B359" s="153"/>
      <c r="C359" s="43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Q359"/>
      <c r="R359"/>
      <c r="S359"/>
      <c r="T359"/>
      <c r="U359"/>
      <c r="V359"/>
      <c r="W359"/>
    </row>
    <row r="360" spans="1:23" s="3" customFormat="1" ht="19.5" customHeight="1">
      <c r="A360" s="227"/>
      <c r="B360" s="153"/>
      <c r="C360" s="43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Q360"/>
      <c r="R360"/>
      <c r="S360"/>
      <c r="T360"/>
      <c r="U360"/>
      <c r="V360"/>
      <c r="W360"/>
    </row>
    <row r="361" spans="1:23" s="3" customFormat="1" ht="15.75" customHeight="1">
      <c r="A361" s="227"/>
      <c r="B361" s="153"/>
      <c r="C361" s="43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Q361"/>
      <c r="R361"/>
      <c r="S361"/>
      <c r="T361"/>
      <c r="U361"/>
      <c r="V361"/>
      <c r="W361"/>
    </row>
    <row r="362" spans="1:23" s="3" customFormat="1" ht="15" customHeight="1">
      <c r="A362" s="227"/>
      <c r="B362" s="153"/>
      <c r="C362" s="43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Q362"/>
      <c r="R362"/>
      <c r="S362"/>
      <c r="T362"/>
      <c r="U362"/>
      <c r="V362"/>
      <c r="W362"/>
    </row>
    <row r="363" spans="1:23" s="3" customFormat="1" ht="18.75" customHeight="1">
      <c r="A363" s="227"/>
      <c r="B363" s="153"/>
      <c r="C363" s="43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Q363"/>
      <c r="R363"/>
      <c r="S363"/>
      <c r="T363"/>
      <c r="U363"/>
      <c r="V363"/>
      <c r="W363"/>
    </row>
    <row r="364" spans="1:23" s="3" customFormat="1" ht="15" customHeight="1">
      <c r="A364" s="227"/>
      <c r="B364" s="153"/>
      <c r="C364" s="43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Q364"/>
      <c r="R364"/>
      <c r="S364"/>
      <c r="T364"/>
      <c r="U364"/>
      <c r="V364"/>
      <c r="W364"/>
    </row>
    <row r="365" spans="1:23" s="3" customFormat="1" ht="15" customHeight="1">
      <c r="A365" s="227"/>
      <c r="B365" s="153"/>
      <c r="C365" s="43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Q365"/>
      <c r="R365"/>
      <c r="S365"/>
      <c r="T365"/>
      <c r="U365"/>
      <c r="V365"/>
      <c r="W365"/>
    </row>
    <row r="366" spans="1:23" s="3" customFormat="1" ht="15" customHeight="1">
      <c r="A366" s="227"/>
      <c r="B366" s="153"/>
      <c r="C366" s="43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Q366"/>
      <c r="R366"/>
      <c r="S366"/>
      <c r="T366"/>
      <c r="U366"/>
      <c r="V366"/>
      <c r="W366"/>
    </row>
    <row r="367" spans="1:23" s="3" customFormat="1" ht="15" customHeight="1">
      <c r="A367" s="227"/>
      <c r="B367" s="153"/>
      <c r="C367" s="43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Q367"/>
      <c r="R367"/>
      <c r="S367"/>
      <c r="T367"/>
      <c r="U367"/>
      <c r="V367"/>
      <c r="W367"/>
    </row>
    <row r="368" spans="1:23" s="3" customFormat="1" ht="15" customHeight="1">
      <c r="A368" s="227"/>
      <c r="B368" s="153"/>
      <c r="C368" s="43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Q368"/>
      <c r="R368"/>
      <c r="S368"/>
      <c r="T368"/>
      <c r="U368"/>
      <c r="V368"/>
      <c r="W368"/>
    </row>
    <row r="369" spans="1:23" s="3" customFormat="1" ht="15" customHeight="1">
      <c r="A369" s="227"/>
      <c r="B369" s="153"/>
      <c r="C369" s="43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Q369"/>
      <c r="R369"/>
      <c r="S369"/>
      <c r="T369"/>
      <c r="U369"/>
      <c r="V369"/>
      <c r="W369"/>
    </row>
    <row r="370" spans="1:23" s="3" customFormat="1" ht="15" customHeight="1">
      <c r="A370" s="227"/>
      <c r="B370" s="153"/>
      <c r="C370" s="43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Q370"/>
      <c r="R370"/>
      <c r="S370"/>
      <c r="T370"/>
      <c r="U370"/>
      <c r="V370"/>
      <c r="W370"/>
    </row>
    <row r="371" spans="1:23" s="3" customFormat="1" ht="15" customHeight="1">
      <c r="A371" s="227"/>
      <c r="B371" s="153"/>
      <c r="C371" s="43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Q371"/>
      <c r="R371"/>
      <c r="S371"/>
      <c r="T371"/>
      <c r="U371"/>
      <c r="V371"/>
      <c r="W371"/>
    </row>
    <row r="372" spans="1:23" s="3" customFormat="1" ht="15" customHeight="1">
      <c r="A372" s="227"/>
      <c r="B372" s="153"/>
      <c r="C372" s="43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Q372"/>
      <c r="R372"/>
      <c r="S372"/>
      <c r="T372"/>
      <c r="U372"/>
      <c r="V372"/>
      <c r="W372"/>
    </row>
    <row r="373" spans="1:23" s="3" customFormat="1" ht="15" customHeight="1">
      <c r="A373" s="227"/>
      <c r="B373" s="153"/>
      <c r="C373" s="43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Q373"/>
      <c r="R373"/>
      <c r="S373"/>
      <c r="T373"/>
      <c r="U373"/>
      <c r="V373"/>
      <c r="W373"/>
    </row>
    <row r="374" spans="1:23" s="3" customFormat="1" ht="15" customHeight="1">
      <c r="A374" s="227"/>
      <c r="B374" s="153"/>
      <c r="C374" s="43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Q374"/>
      <c r="R374"/>
      <c r="S374"/>
      <c r="T374"/>
      <c r="U374"/>
      <c r="V374"/>
      <c r="W374"/>
    </row>
    <row r="375" spans="1:23" s="3" customFormat="1" ht="15" customHeight="1">
      <c r="A375" s="227"/>
      <c r="B375" s="153"/>
      <c r="C375" s="43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Q375"/>
      <c r="R375"/>
      <c r="S375"/>
      <c r="T375"/>
      <c r="U375"/>
      <c r="V375"/>
      <c r="W375"/>
    </row>
    <row r="376" spans="1:23" s="3" customFormat="1" ht="15" customHeight="1">
      <c r="A376" s="227"/>
      <c r="B376" s="153"/>
      <c r="C376" s="43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Q376"/>
      <c r="R376"/>
      <c r="S376"/>
      <c r="T376"/>
      <c r="U376"/>
      <c r="V376"/>
      <c r="W376"/>
    </row>
    <row r="377" spans="1:23" s="3" customFormat="1" ht="15" customHeight="1">
      <c r="A377" s="227"/>
      <c r="B377" s="153"/>
      <c r="C377" s="43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Q377"/>
      <c r="R377"/>
      <c r="S377"/>
      <c r="T377"/>
      <c r="U377"/>
      <c r="V377"/>
      <c r="W377"/>
    </row>
    <row r="378" spans="1:23" s="3" customFormat="1" ht="15" customHeight="1">
      <c r="A378" s="227"/>
      <c r="B378" s="153"/>
      <c r="C378" s="43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Q378"/>
      <c r="R378"/>
      <c r="S378"/>
      <c r="T378"/>
      <c r="U378"/>
      <c r="V378"/>
      <c r="W378"/>
    </row>
    <row r="379" spans="1:23" s="3" customFormat="1" ht="15" customHeight="1">
      <c r="A379" s="227"/>
      <c r="B379" s="153"/>
      <c r="C379" s="43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Q379"/>
      <c r="R379"/>
      <c r="S379"/>
      <c r="T379"/>
      <c r="U379"/>
      <c r="V379"/>
      <c r="W379"/>
    </row>
    <row r="380" spans="1:23" s="3" customFormat="1" ht="15" customHeight="1">
      <c r="A380" s="227"/>
      <c r="B380" s="153"/>
      <c r="C380" s="43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Q380"/>
      <c r="R380"/>
      <c r="S380"/>
      <c r="T380"/>
      <c r="U380"/>
      <c r="V380"/>
      <c r="W380"/>
    </row>
    <row r="381" spans="1:23" s="3" customFormat="1" ht="15" customHeight="1">
      <c r="A381" s="227"/>
      <c r="B381" s="153"/>
      <c r="C381" s="43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Q381"/>
      <c r="R381"/>
      <c r="S381"/>
      <c r="T381"/>
      <c r="U381"/>
      <c r="V381"/>
      <c r="W381"/>
    </row>
    <row r="382" spans="1:23" s="3" customFormat="1" ht="15" customHeight="1">
      <c r="A382" s="227"/>
      <c r="B382" s="153"/>
      <c r="C382" s="43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Q382"/>
      <c r="R382"/>
      <c r="S382"/>
      <c r="T382"/>
      <c r="U382"/>
      <c r="V382"/>
      <c r="W382"/>
    </row>
    <row r="383" spans="1:23" s="3" customFormat="1" ht="15" customHeight="1">
      <c r="A383" s="227"/>
      <c r="B383" s="153"/>
      <c r="C383" s="43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Q383"/>
      <c r="R383"/>
      <c r="S383"/>
      <c r="T383"/>
      <c r="U383"/>
      <c r="V383"/>
      <c r="W383"/>
    </row>
    <row r="384" spans="1:23" s="3" customFormat="1" ht="15" customHeight="1">
      <c r="A384" s="227"/>
      <c r="B384" s="153"/>
      <c r="C384" s="43"/>
      <c r="D384" s="147"/>
      <c r="E384" s="147"/>
      <c r="F384" s="147"/>
      <c r="G384" s="44"/>
      <c r="H384" s="45"/>
      <c r="I384" s="45"/>
      <c r="J384" s="45"/>
      <c r="K384" s="45"/>
      <c r="L384" s="45"/>
      <c r="M384" s="45"/>
      <c r="N384" s="45"/>
      <c r="O384" s="45"/>
      <c r="Q384"/>
      <c r="R384"/>
      <c r="S384"/>
      <c r="T384"/>
      <c r="U384"/>
      <c r="V384"/>
      <c r="W384"/>
    </row>
    <row r="385" spans="1:23" s="3" customFormat="1" ht="15" customHeight="1">
      <c r="A385" s="227"/>
      <c r="B385" s="153"/>
      <c r="C385" s="43"/>
      <c r="D385" s="147"/>
      <c r="E385" s="147"/>
      <c r="F385" s="147"/>
      <c r="G385" s="44"/>
      <c r="H385" s="45"/>
      <c r="I385" s="45"/>
      <c r="J385" s="45"/>
      <c r="K385" s="45"/>
      <c r="L385" s="45"/>
      <c r="M385" s="45"/>
      <c r="N385" s="45"/>
      <c r="O385" s="45"/>
      <c r="Q385"/>
      <c r="R385"/>
      <c r="S385"/>
      <c r="T385"/>
      <c r="U385"/>
      <c r="V385"/>
      <c r="W385"/>
    </row>
    <row r="386" spans="1:23" s="3" customFormat="1" ht="15" customHeight="1">
      <c r="A386" s="227"/>
      <c r="B386" s="153"/>
      <c r="C386" s="43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Q386"/>
      <c r="R386"/>
      <c r="S386"/>
      <c r="T386"/>
      <c r="U386"/>
      <c r="V386"/>
      <c r="W386"/>
    </row>
    <row r="387" spans="1:23" s="3" customFormat="1" ht="15" customHeight="1">
      <c r="A387" s="227"/>
      <c r="B387" s="153"/>
      <c r="C387" s="43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Q387"/>
      <c r="R387"/>
      <c r="S387"/>
      <c r="T387"/>
      <c r="U387"/>
      <c r="V387"/>
      <c r="W387"/>
    </row>
    <row r="388" spans="1:23" s="3" customFormat="1" ht="15" customHeight="1">
      <c r="A388" s="227"/>
      <c r="B388" s="153"/>
      <c r="C388" s="43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Q388"/>
      <c r="R388"/>
      <c r="S388"/>
      <c r="T388"/>
      <c r="U388"/>
      <c r="V388"/>
      <c r="W388"/>
    </row>
    <row r="389" spans="1:23" s="3" customFormat="1" ht="15" customHeight="1">
      <c r="A389" s="227"/>
      <c r="B389" s="153"/>
      <c r="C389" s="43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Q389"/>
      <c r="R389"/>
      <c r="S389"/>
      <c r="T389"/>
      <c r="U389"/>
      <c r="V389"/>
      <c r="W389"/>
    </row>
    <row r="390" spans="1:23" s="3" customFormat="1" ht="15" customHeight="1">
      <c r="A390" s="227"/>
      <c r="B390" s="153"/>
      <c r="C390" s="43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Q390"/>
      <c r="R390"/>
      <c r="S390"/>
      <c r="T390"/>
      <c r="U390"/>
      <c r="V390"/>
      <c r="W390"/>
    </row>
    <row r="391" spans="1:23" s="3" customFormat="1" ht="15" customHeight="1">
      <c r="A391" s="227"/>
      <c r="B391" s="153"/>
      <c r="C391" s="43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Q391"/>
      <c r="R391"/>
      <c r="S391"/>
      <c r="T391"/>
      <c r="U391"/>
      <c r="V391"/>
      <c r="W391"/>
    </row>
    <row r="392" spans="1:24" s="3" customFormat="1" ht="15" customHeight="1">
      <c r="A392" s="227"/>
      <c r="B392" s="153"/>
      <c r="C392" s="43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Q392"/>
      <c r="R392"/>
      <c r="S392"/>
      <c r="T392"/>
      <c r="U392"/>
      <c r="V392"/>
      <c r="W392"/>
      <c r="X392"/>
    </row>
    <row r="393" spans="1:24" s="3" customFormat="1" ht="15" customHeight="1">
      <c r="A393" s="227"/>
      <c r="B393" s="153"/>
      <c r="C393" s="43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Q393"/>
      <c r="R393"/>
      <c r="S393"/>
      <c r="T393"/>
      <c r="U393"/>
      <c r="V393"/>
      <c r="W393"/>
      <c r="X393"/>
    </row>
    <row r="394" spans="1:24" s="3" customFormat="1" ht="15" customHeight="1">
      <c r="A394" s="227"/>
      <c r="B394" s="153"/>
      <c r="C394" s="43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Q394"/>
      <c r="R394"/>
      <c r="S394"/>
      <c r="T394"/>
      <c r="U394"/>
      <c r="V394"/>
      <c r="W394"/>
      <c r="X394"/>
    </row>
    <row r="395" spans="1:24" s="3" customFormat="1" ht="15" customHeight="1">
      <c r="A395" s="227"/>
      <c r="B395" s="153"/>
      <c r="C395" s="43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Q395"/>
      <c r="R395"/>
      <c r="S395"/>
      <c r="T395"/>
      <c r="U395"/>
      <c r="V395"/>
      <c r="W395"/>
      <c r="X395"/>
    </row>
    <row r="396" spans="1:24" s="3" customFormat="1" ht="15" customHeight="1">
      <c r="A396" s="227"/>
      <c r="B396" s="153"/>
      <c r="C396" s="43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Q396"/>
      <c r="R396"/>
      <c r="S396"/>
      <c r="T396"/>
      <c r="U396"/>
      <c r="V396"/>
      <c r="W396"/>
      <c r="X396"/>
    </row>
    <row r="397" spans="1:24" s="3" customFormat="1" ht="15" customHeight="1">
      <c r="A397" s="227"/>
      <c r="B397" s="153"/>
      <c r="C397" s="43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Q397"/>
      <c r="R397"/>
      <c r="S397"/>
      <c r="T397"/>
      <c r="U397"/>
      <c r="V397"/>
      <c r="W397"/>
      <c r="X397"/>
    </row>
    <row r="398" spans="1:30" s="3" customFormat="1" ht="15" customHeight="1">
      <c r="A398" s="227"/>
      <c r="B398" s="153"/>
      <c r="C398" s="43"/>
      <c r="D398" s="147"/>
      <c r="E398" s="147"/>
      <c r="F398" s="147"/>
      <c r="G398" s="44"/>
      <c r="H398" s="45"/>
      <c r="I398" s="45"/>
      <c r="J398" s="45"/>
      <c r="K398" s="45"/>
      <c r="L398" s="45"/>
      <c r="M398" s="45"/>
      <c r="N398" s="45"/>
      <c r="O398" s="4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s="3" customFormat="1" ht="15" customHeight="1">
      <c r="A399" s="227"/>
      <c r="B399" s="153"/>
      <c r="C399" s="43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s="3" customFormat="1" ht="15" customHeight="1">
      <c r="A400" s="227"/>
      <c r="B400" s="153"/>
      <c r="C400" s="43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s="3" customFormat="1" ht="15" customHeight="1">
      <c r="A401" s="227"/>
      <c r="B401" s="153"/>
      <c r="C401" s="43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s="3" customFormat="1" ht="15" customHeight="1">
      <c r="A402" s="227"/>
      <c r="B402" s="153"/>
      <c r="C402" s="43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s="3" customFormat="1" ht="15" customHeight="1">
      <c r="A403" s="227"/>
      <c r="B403" s="153"/>
      <c r="C403" s="43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s="3" customFormat="1" ht="15" customHeight="1">
      <c r="A404" s="227"/>
      <c r="B404" s="153"/>
      <c r="C404" s="43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s="3" customFormat="1" ht="15" customHeight="1">
      <c r="A405" s="227"/>
      <c r="B405" s="153"/>
      <c r="C405" s="43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s="3" customFormat="1" ht="15" customHeight="1">
      <c r="A406" s="227"/>
      <c r="B406" s="153"/>
      <c r="C406" s="43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s="3" customFormat="1" ht="15" customHeight="1">
      <c r="A407" s="259"/>
      <c r="B407" s="153"/>
      <c r="C407" s="241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s="3" customFormat="1" ht="15" customHeight="1">
      <c r="A408" s="227"/>
      <c r="B408" s="153"/>
      <c r="C408" s="43"/>
      <c r="D408" s="147"/>
      <c r="E408" s="147"/>
      <c r="F408" s="147"/>
      <c r="G408" s="44"/>
      <c r="H408" s="45"/>
      <c r="I408" s="45"/>
      <c r="J408" s="45"/>
      <c r="K408" s="45"/>
      <c r="L408" s="45"/>
      <c r="M408" s="45"/>
      <c r="N408" s="45"/>
      <c r="O408" s="45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s="3" customFormat="1" ht="15" customHeight="1">
      <c r="A409" s="227"/>
      <c r="B409" s="153"/>
      <c r="C409" s="43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s="3" customFormat="1" ht="15" customHeight="1">
      <c r="A410" s="227"/>
      <c r="B410" s="153"/>
      <c r="C410" s="43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s="3" customFormat="1" ht="15" customHeight="1">
      <c r="A411" s="259"/>
      <c r="B411" s="241"/>
      <c r="C411" s="265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s="3" customFormat="1" ht="15" customHeight="1">
      <c r="A412" s="227"/>
      <c r="B412" s="153"/>
      <c r="C412" s="43"/>
      <c r="D412" s="147"/>
      <c r="E412" s="147"/>
      <c r="F412" s="147"/>
      <c r="G412" s="44"/>
      <c r="H412" s="45"/>
      <c r="I412" s="45"/>
      <c r="J412" s="45"/>
      <c r="K412" s="45"/>
      <c r="L412" s="45"/>
      <c r="M412" s="45"/>
      <c r="N412" s="45"/>
      <c r="O412" s="45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s="3" customFormat="1" ht="15" customHeight="1">
      <c r="A413" s="227"/>
      <c r="B413" s="153"/>
      <c r="C413" s="43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s="3" customFormat="1" ht="15" customHeight="1">
      <c r="A414" s="259"/>
      <c r="B414" s="241"/>
      <c r="C414" s="43"/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s="3" customFormat="1" ht="15" customHeight="1">
      <c r="A415" s="266"/>
      <c r="B415" s="267"/>
      <c r="C415" s="43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s="3" customFormat="1" ht="15" customHeight="1">
      <c r="A416" s="259"/>
      <c r="B416" s="241"/>
      <c r="C416" s="43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s="3" customFormat="1" ht="15" customHeight="1">
      <c r="A417" s="227"/>
      <c r="B417" s="153"/>
      <c r="C417" s="263"/>
      <c r="D417" s="147"/>
      <c r="E417" s="147"/>
      <c r="F417" s="147"/>
      <c r="G417" s="44"/>
      <c r="H417" s="45"/>
      <c r="I417" s="45"/>
      <c r="J417" s="45"/>
      <c r="K417" s="45"/>
      <c r="L417" s="45"/>
      <c r="M417" s="45"/>
      <c r="N417" s="45"/>
      <c r="O417" s="45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s="3" customFormat="1" ht="15" customHeight="1">
      <c r="A418" s="227"/>
      <c r="B418" s="153"/>
      <c r="C418" s="263"/>
      <c r="D418" s="147"/>
      <c r="E418" s="147"/>
      <c r="F418" s="147"/>
      <c r="G418" s="147"/>
      <c r="H418" s="45"/>
      <c r="I418" s="147"/>
      <c r="J418" s="147"/>
      <c r="K418" s="147"/>
      <c r="L418" s="147"/>
      <c r="M418" s="147"/>
      <c r="N418" s="147"/>
      <c r="O418" s="147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s="3" customFormat="1" ht="15" customHeight="1">
      <c r="A419" s="227"/>
      <c r="B419" s="153"/>
      <c r="C419" s="269"/>
      <c r="D419" s="147"/>
      <c r="E419" s="147"/>
      <c r="F419" s="147"/>
      <c r="G419" s="147"/>
      <c r="H419" s="45"/>
      <c r="I419" s="147"/>
      <c r="J419" s="147"/>
      <c r="K419" s="147"/>
      <c r="L419" s="147"/>
      <c r="M419" s="147"/>
      <c r="N419" s="147"/>
      <c r="O419" s="147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s="3" customFormat="1" ht="15" customHeight="1">
      <c r="A420" s="227"/>
      <c r="B420" s="153"/>
      <c r="C420" s="270"/>
      <c r="D420" s="147"/>
      <c r="E420" s="147"/>
      <c r="F420" s="147"/>
      <c r="G420" s="147"/>
      <c r="H420" s="45"/>
      <c r="I420" s="147"/>
      <c r="J420" s="147"/>
      <c r="K420" s="147"/>
      <c r="L420" s="147"/>
      <c r="M420" s="147"/>
      <c r="N420" s="147"/>
      <c r="O420" s="147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s="3" customFormat="1" ht="15" customHeight="1">
      <c r="A421" s="271"/>
      <c r="B421" s="152"/>
      <c r="C421" s="272"/>
      <c r="D421" s="272"/>
      <c r="E421" s="272"/>
      <c r="F421" s="272"/>
      <c r="G421" s="272"/>
      <c r="H421" s="273"/>
      <c r="I421" s="272"/>
      <c r="J421" s="272"/>
      <c r="K421" s="272"/>
      <c r="L421" s="272"/>
      <c r="M421" s="272"/>
      <c r="N421" s="272"/>
      <c r="O421" s="272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s="3" customFormat="1" ht="15" customHeight="1">
      <c r="A422" s="271"/>
      <c r="B422" s="152"/>
      <c r="C422" s="274"/>
      <c r="D422" s="272"/>
      <c r="E422" s="272"/>
      <c r="F422" s="272"/>
      <c r="G422" s="272"/>
      <c r="H422" s="273"/>
      <c r="I422" s="272"/>
      <c r="J422" s="272"/>
      <c r="K422" s="272"/>
      <c r="L422" s="272"/>
      <c r="M422" s="272"/>
      <c r="N422" s="272"/>
      <c r="O422" s="27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s="3" customFormat="1" ht="15" customHeight="1">
      <c r="A423" s="271"/>
      <c r="B423" s="152"/>
      <c r="C423" s="275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s="3" customFormat="1" ht="15" customHeight="1">
      <c r="A424" s="227"/>
      <c r="B424" s="153"/>
      <c r="C424" s="272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s="3" customFormat="1" ht="15" customHeight="1">
      <c r="A425" s="227"/>
      <c r="B425" s="153"/>
      <c r="C425" s="274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s="3" customFormat="1" ht="15" customHeight="1">
      <c r="A426" s="227"/>
      <c r="B426" s="153"/>
      <c r="C426" s="274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s="3" customFormat="1" ht="15" customHeight="1">
      <c r="A427" s="242"/>
      <c r="B427" s="153"/>
      <c r="C427" s="274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s="3" customFormat="1" ht="15" customHeight="1">
      <c r="A428" s="242"/>
      <c r="B428" s="153"/>
      <c r="C428" s="275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s="3" customFormat="1" ht="15" customHeight="1">
      <c r="A429" s="227"/>
      <c r="B429" s="153"/>
      <c r="C429" s="272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s="3" customFormat="1" ht="15" customHeight="1">
      <c r="A430" s="227"/>
      <c r="B430" s="153"/>
      <c r="C430" s="44"/>
      <c r="D430" s="147"/>
      <c r="E430" s="147"/>
      <c r="F430" s="147"/>
      <c r="G430" s="44"/>
      <c r="H430" s="45"/>
      <c r="I430" s="45"/>
      <c r="J430" s="45"/>
      <c r="K430" s="45"/>
      <c r="L430" s="45"/>
      <c r="M430" s="45"/>
      <c r="N430" s="45"/>
      <c r="O430" s="45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s="3" customFormat="1" ht="15" customHeight="1">
      <c r="A431" s="227"/>
      <c r="B431" s="153"/>
      <c r="C431" s="44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s="3" customFormat="1" ht="15" customHeight="1">
      <c r="A432" s="227"/>
      <c r="B432" s="153"/>
      <c r="C432" s="44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s="3" customFormat="1" ht="15" customHeight="1">
      <c r="A433" s="259"/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s="3" customFormat="1" ht="15" customHeight="1">
      <c r="A434" s="227"/>
      <c r="B434" s="153"/>
      <c r="C434" s="43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s="3" customFormat="1" ht="15" customHeight="1">
      <c r="A435" s="227"/>
      <c r="B435" s="153"/>
      <c r="C435" s="43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s="3" customFormat="1" ht="15" customHeight="1">
      <c r="A436" s="227"/>
      <c r="B436" s="153"/>
      <c r="C436" s="43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s="3" customFormat="1" ht="15" customHeight="1">
      <c r="A437" s="259"/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s="3" customFormat="1" ht="15" customHeight="1">
      <c r="A438" s="227"/>
      <c r="B438" s="153"/>
      <c r="C438" s="43"/>
      <c r="D438" s="147"/>
      <c r="E438" s="147"/>
      <c r="F438" s="147"/>
      <c r="G438" s="44"/>
      <c r="H438" s="45"/>
      <c r="I438" s="45"/>
      <c r="J438" s="45"/>
      <c r="K438" s="45"/>
      <c r="L438" s="45"/>
      <c r="M438" s="45"/>
      <c r="N438" s="45"/>
      <c r="O438" s="45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s="3" customFormat="1" ht="15" customHeight="1">
      <c r="A439" s="227"/>
      <c r="B439" s="153"/>
      <c r="C439" s="43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s="3" customFormat="1" ht="15" customHeight="1">
      <c r="A440" s="227"/>
      <c r="B440" s="153"/>
      <c r="C440" s="43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s="3" customFormat="1" ht="15" customHeight="1">
      <c r="A441" s="266"/>
      <c r="B441" s="276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s="3" customFormat="1" ht="15" customHeight="1">
      <c r="A442" s="266"/>
      <c r="B442" s="276"/>
      <c r="C442" s="274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s="3" customFormat="1" ht="15" customHeight="1">
      <c r="A443" s="259"/>
      <c r="B443" s="241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s="3" customFormat="1" ht="15" customHeight="1">
      <c r="A444" s="227"/>
      <c r="B444" s="153"/>
      <c r="C444" s="43"/>
      <c r="D444" s="147"/>
      <c r="E444" s="147"/>
      <c r="F444" s="147"/>
      <c r="G444" s="44"/>
      <c r="H444" s="45"/>
      <c r="I444" s="45"/>
      <c r="J444" s="45"/>
      <c r="K444" s="45"/>
      <c r="L444" s="45"/>
      <c r="M444" s="45"/>
      <c r="N444" s="45"/>
      <c r="O444" s="45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s="3" customFormat="1" ht="15" customHeight="1">
      <c r="A445" s="227"/>
      <c r="B445" s="153"/>
      <c r="C445" s="43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s="3" customFormat="1" ht="15" customHeight="1">
      <c r="A446" s="227"/>
      <c r="B446" s="153"/>
      <c r="C446" s="43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s="3" customFormat="1" ht="15" customHeight="1">
      <c r="A447" s="227"/>
      <c r="B447" s="153"/>
      <c r="C447" s="43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s="3" customFormat="1" ht="15" customHeight="1">
      <c r="A448" s="227"/>
      <c r="B448" s="153"/>
      <c r="C448" s="43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s="3" customFormat="1" ht="15" customHeight="1">
      <c r="A449" s="227"/>
      <c r="B449" s="153"/>
      <c r="C449" s="43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s="3" customFormat="1" ht="15" customHeight="1">
      <c r="A450" s="259"/>
      <c r="B450" s="241"/>
      <c r="C450" s="241"/>
      <c r="D450" s="241"/>
      <c r="E450" s="241"/>
      <c r="F450" s="241"/>
      <c r="G450" s="241"/>
      <c r="H450" s="241"/>
      <c r="I450" s="241"/>
      <c r="J450" s="241"/>
      <c r="K450" s="241"/>
      <c r="L450" s="241"/>
      <c r="M450" s="241"/>
      <c r="N450" s="241"/>
      <c r="O450" s="24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s="3" customFormat="1" ht="15" customHeight="1">
      <c r="A451" s="227"/>
      <c r="B451" s="153"/>
      <c r="C451" s="43"/>
      <c r="D451" s="147"/>
      <c r="E451" s="147"/>
      <c r="F451" s="147"/>
      <c r="G451" s="44"/>
      <c r="H451" s="45"/>
      <c r="I451" s="45"/>
      <c r="J451" s="45"/>
      <c r="K451" s="45"/>
      <c r="L451" s="45"/>
      <c r="M451" s="45"/>
      <c r="N451" s="45"/>
      <c r="O451" s="45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s="3" customFormat="1" ht="15" customHeight="1">
      <c r="A452" s="227"/>
      <c r="B452" s="153"/>
      <c r="C452" s="43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s="3" customFormat="1" ht="15" customHeight="1">
      <c r="A453" s="227"/>
      <c r="B453" s="153"/>
      <c r="C453" s="43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s="3" customFormat="1" ht="15" customHeight="1">
      <c r="A454" s="227"/>
      <c r="B454" s="153"/>
      <c r="C454" s="43"/>
      <c r="D454" s="147"/>
      <c r="E454" s="147"/>
      <c r="F454" s="147"/>
      <c r="G454" s="44"/>
      <c r="H454" s="45"/>
      <c r="I454" s="45"/>
      <c r="J454" s="45"/>
      <c r="K454" s="45"/>
      <c r="L454" s="45"/>
      <c r="M454" s="45"/>
      <c r="N454" s="45"/>
      <c r="O454" s="45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s="3" customFormat="1" ht="15" customHeight="1">
      <c r="A455" s="227"/>
      <c r="B455" s="153"/>
      <c r="C455" s="43"/>
      <c r="D455" s="147"/>
      <c r="E455" s="147"/>
      <c r="F455" s="147"/>
      <c r="G455" s="44"/>
      <c r="H455" s="45"/>
      <c r="I455" s="45"/>
      <c r="J455" s="45"/>
      <c r="K455" s="45"/>
      <c r="L455" s="45"/>
      <c r="M455" s="45"/>
      <c r="N455" s="45"/>
      <c r="O455" s="4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3" s="3" customFormat="1" ht="15" customHeight="1">
      <c r="A456" s="227"/>
      <c r="B456" s="153"/>
      <c r="C456" s="43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s="3" customFormat="1" ht="15" customHeight="1">
      <c r="A457" s="227"/>
      <c r="B457" s="153"/>
      <c r="C457" s="43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s="3" customFormat="1" ht="15" customHeight="1">
      <c r="A458" s="227"/>
      <c r="B458" s="153"/>
      <c r="C458" s="43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s="3" customFormat="1" ht="15" customHeight="1">
      <c r="A459" s="227"/>
      <c r="B459" s="153"/>
      <c r="C459" s="43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s="3" customFormat="1" ht="15" customHeight="1">
      <c r="A460" s="227"/>
      <c r="B460" s="153"/>
      <c r="C460" s="43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s="3" customFormat="1" ht="15" customHeight="1">
      <c r="A461" s="227"/>
      <c r="B461" s="153"/>
      <c r="C461" s="43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s="3" customFormat="1" ht="15" customHeight="1">
      <c r="A462" s="227"/>
      <c r="B462" s="153"/>
      <c r="C462" s="43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s="3" customFormat="1" ht="15" customHeight="1">
      <c r="A463" s="227"/>
      <c r="B463" s="153"/>
      <c r="C463" s="43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s="3" customFormat="1" ht="15" customHeight="1">
      <c r="A464" s="227"/>
      <c r="B464" s="153"/>
      <c r="C464" s="43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s="3" customFormat="1" ht="15" customHeight="1">
      <c r="A465" s="227"/>
      <c r="B465" s="153"/>
      <c r="C465" s="43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15" ht="15">
      <c r="A466" s="227"/>
      <c r="B466" s="153"/>
      <c r="C466" s="43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</row>
    <row r="467" spans="1:15" ht="15">
      <c r="A467" s="227"/>
      <c r="B467" s="153"/>
      <c r="C467" s="43"/>
      <c r="D467" s="147"/>
      <c r="E467" s="147"/>
      <c r="F467" s="147"/>
      <c r="G467" s="44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227"/>
      <c r="B468" s="153"/>
      <c r="C468" s="43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</row>
    <row r="469" spans="1:15" ht="15">
      <c r="A469" s="227"/>
      <c r="B469" s="153"/>
      <c r="C469" s="43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</row>
    <row r="470" spans="1:15" ht="15">
      <c r="A470" s="227"/>
      <c r="B470" s="153"/>
      <c r="C470" s="43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</row>
    <row r="471" spans="1:15" ht="15">
      <c r="A471" s="227"/>
      <c r="B471" s="153"/>
      <c r="C471" s="43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</row>
    <row r="472" spans="1:15" ht="15">
      <c r="A472" s="227"/>
      <c r="B472" s="153"/>
      <c r="C472" s="43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</row>
    <row r="473" spans="1:15" ht="15">
      <c r="A473" s="227"/>
      <c r="B473" s="153"/>
      <c r="C473" s="43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</row>
    <row r="474" spans="1:15" ht="15">
      <c r="A474" s="246"/>
      <c r="B474" s="278"/>
      <c r="C474" s="250"/>
      <c r="D474" s="279"/>
      <c r="E474" s="279"/>
      <c r="F474" s="279"/>
      <c r="G474" s="279"/>
      <c r="H474" s="279"/>
      <c r="I474" s="279"/>
      <c r="J474" s="280"/>
      <c r="K474" s="280"/>
      <c r="L474" s="279"/>
      <c r="M474" s="279"/>
      <c r="N474" s="279"/>
      <c r="O474" s="279"/>
    </row>
    <row r="475" spans="1:15" ht="15">
      <c r="A475" s="246"/>
      <c r="B475" s="278"/>
      <c r="C475" s="250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</row>
    <row r="476" spans="1:15" ht="15">
      <c r="A476" s="246"/>
      <c r="B476" s="278"/>
      <c r="C476" s="250"/>
      <c r="D476" s="280"/>
      <c r="E476" s="280"/>
      <c r="F476" s="280"/>
      <c r="G476" s="280"/>
      <c r="H476" s="280"/>
      <c r="I476" s="280"/>
      <c r="J476" s="280"/>
      <c r="K476" s="280"/>
      <c r="L476" s="280"/>
      <c r="M476" s="280"/>
      <c r="N476" s="280"/>
      <c r="O476" s="280"/>
    </row>
    <row r="477" spans="1:15" ht="15">
      <c r="A477" s="246"/>
      <c r="B477" s="278"/>
      <c r="C477" s="250"/>
      <c r="D477" s="280"/>
      <c r="E477" s="280"/>
      <c r="F477" s="280"/>
      <c r="G477" s="280"/>
      <c r="H477" s="280"/>
      <c r="I477" s="280"/>
      <c r="J477" s="280"/>
      <c r="K477" s="280"/>
      <c r="L477" s="280"/>
      <c r="M477" s="280"/>
      <c r="N477" s="280"/>
      <c r="O477" s="280"/>
    </row>
    <row r="478" spans="1:15" ht="15">
      <c r="A478" s="227"/>
      <c r="B478" s="153"/>
      <c r="C478" s="43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</row>
    <row r="479" spans="1:15" ht="15">
      <c r="A479" s="227"/>
      <c r="B479" s="153"/>
      <c r="C479" s="43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</row>
    <row r="480" spans="1:15" ht="15">
      <c r="A480" s="227"/>
      <c r="B480" s="153"/>
      <c r="C480" s="43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</row>
    <row r="481" spans="1:15" ht="15">
      <c r="A481" s="246"/>
      <c r="B481" s="278"/>
      <c r="C481" s="250"/>
      <c r="D481" s="280"/>
      <c r="E481" s="280"/>
      <c r="F481" s="280"/>
      <c r="G481" s="280"/>
      <c r="H481" s="280"/>
      <c r="I481" s="280"/>
      <c r="J481" s="280"/>
      <c r="K481" s="280"/>
      <c r="L481" s="280"/>
      <c r="M481" s="280"/>
      <c r="N481" s="280"/>
      <c r="O481" s="280"/>
    </row>
    <row r="482" spans="1:15" ht="15">
      <c r="A482" s="227"/>
      <c r="B482" s="153"/>
      <c r="C482" s="43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</row>
    <row r="483" spans="1:15" ht="15">
      <c r="A483" s="227"/>
      <c r="B483" s="153"/>
      <c r="C483" s="43"/>
      <c r="D483" s="45"/>
      <c r="E483" s="147"/>
      <c r="F483" s="147"/>
      <c r="G483" s="44"/>
      <c r="H483" s="45"/>
      <c r="I483" s="45"/>
      <c r="J483" s="45"/>
      <c r="K483" s="45"/>
      <c r="L483" s="45"/>
      <c r="M483" s="45"/>
      <c r="N483" s="45"/>
      <c r="O483" s="45"/>
    </row>
    <row r="484" spans="1:15" ht="15">
      <c r="A484" s="227"/>
      <c r="B484" s="153"/>
      <c r="C484" s="43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</row>
    <row r="485" spans="1:15" ht="15">
      <c r="A485" s="227"/>
      <c r="B485" s="153"/>
      <c r="C485" s="43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1:15" ht="15">
      <c r="A486" s="227"/>
      <c r="B486" s="153"/>
      <c r="C486" s="43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</row>
    <row r="487" spans="1:15" ht="15">
      <c r="A487" s="227"/>
      <c r="B487" s="153"/>
      <c r="C487" s="43"/>
      <c r="D487" s="147"/>
      <c r="E487" s="147"/>
      <c r="F487" s="147"/>
      <c r="G487" s="44"/>
      <c r="H487" s="45"/>
      <c r="I487" s="45"/>
      <c r="J487" s="45"/>
      <c r="K487" s="45"/>
      <c r="L487" s="45"/>
      <c r="M487" s="45"/>
      <c r="N487" s="45"/>
      <c r="O487" s="45"/>
    </row>
    <row r="488" spans="1:15" ht="15">
      <c r="A488" s="227"/>
      <c r="B488" s="153"/>
      <c r="C488" s="43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</row>
    <row r="489" spans="1:15" ht="15">
      <c r="A489" s="227"/>
      <c r="B489" s="153"/>
      <c r="C489" s="43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</row>
    <row r="490" spans="1:15" ht="15" customHeight="1">
      <c r="A490" s="227"/>
      <c r="B490" s="153"/>
      <c r="C490" s="43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</row>
    <row r="491" spans="1:15" ht="15" customHeight="1">
      <c r="A491" s="227"/>
      <c r="B491" s="153"/>
      <c r="C491" s="43"/>
      <c r="D491" s="147"/>
      <c r="E491" s="147"/>
      <c r="F491" s="147"/>
      <c r="G491" s="44"/>
      <c r="H491" s="45"/>
      <c r="I491" s="45"/>
      <c r="J491" s="45"/>
      <c r="K491" s="45"/>
      <c r="L491" s="45"/>
      <c r="M491" s="45"/>
      <c r="N491" s="45"/>
      <c r="O491" s="45"/>
    </row>
    <row r="492" spans="1:15" ht="15" customHeight="1">
      <c r="A492" s="227"/>
      <c r="B492" s="153"/>
      <c r="C492" s="43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</row>
    <row r="493" spans="1:15" ht="15">
      <c r="A493" s="227"/>
      <c r="B493" s="153"/>
      <c r="C493" s="43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</row>
    <row r="494" spans="1:15" ht="15.75" customHeight="1">
      <c r="A494" s="227"/>
      <c r="B494" s="153"/>
      <c r="C494" s="43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</row>
    <row r="495" spans="1:15" ht="15.75" customHeight="1">
      <c r="A495" s="227"/>
      <c r="B495" s="153"/>
      <c r="C495" s="43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</row>
    <row r="496" spans="1:15" ht="15.75" customHeight="1">
      <c r="A496" s="227"/>
      <c r="B496" s="153"/>
      <c r="C496" s="43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</row>
    <row r="497" spans="1:15" ht="17.25" customHeight="1">
      <c r="A497" s="227"/>
      <c r="B497" s="153"/>
      <c r="C497" s="43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</row>
    <row r="498" spans="1:15" ht="17.25" customHeight="1">
      <c r="A498" s="227"/>
      <c r="B498" s="153"/>
      <c r="C498" s="43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</row>
    <row r="499" spans="1:15" ht="17.25" customHeight="1">
      <c r="A499" s="227"/>
      <c r="B499" s="153"/>
      <c r="C499" s="43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</row>
    <row r="500" spans="1:15" ht="17.25" customHeight="1">
      <c r="A500" s="227"/>
      <c r="B500" s="153"/>
      <c r="C500" s="43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</row>
    <row r="501" spans="1:15" ht="17.25" customHeight="1">
      <c r="A501" s="227"/>
      <c r="B501" s="153"/>
      <c r="C501" s="43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</row>
    <row r="502" spans="1:15" ht="17.25" customHeight="1">
      <c r="A502" s="227"/>
      <c r="B502" s="153"/>
      <c r="C502" s="43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</row>
    <row r="503" spans="1:15" ht="15">
      <c r="A503" s="227"/>
      <c r="B503" s="153"/>
      <c r="C503" s="43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</row>
    <row r="504" spans="1:15" ht="15">
      <c r="A504" s="227"/>
      <c r="B504" s="153"/>
      <c r="C504" s="43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</row>
    <row r="505" spans="1:15" ht="15">
      <c r="A505" s="227"/>
      <c r="B505" s="153"/>
      <c r="C505" s="43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</row>
    <row r="506" spans="1:15" ht="14.25" customHeight="1">
      <c r="A506" s="227"/>
      <c r="B506" s="153"/>
      <c r="C506" s="43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</row>
    <row r="507" spans="1:15" ht="15">
      <c r="A507" s="227"/>
      <c r="B507" s="153"/>
      <c r="C507" s="43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</row>
    <row r="508" spans="1:15" ht="15">
      <c r="A508" s="227"/>
      <c r="B508" s="153"/>
      <c r="C508" s="43"/>
      <c r="D508" s="147"/>
      <c r="E508" s="147"/>
      <c r="F508" s="147"/>
      <c r="G508" s="44"/>
      <c r="H508" s="45"/>
      <c r="I508" s="45"/>
      <c r="J508" s="45"/>
      <c r="K508" s="45"/>
      <c r="L508" s="45"/>
      <c r="M508" s="45"/>
      <c r="N508" s="45"/>
      <c r="O508" s="45"/>
    </row>
    <row r="509" spans="1:15" ht="15">
      <c r="A509" s="227"/>
      <c r="B509" s="153"/>
      <c r="C509" s="43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</row>
    <row r="510" spans="1:15" ht="15.75" customHeight="1">
      <c r="A510" s="227"/>
      <c r="B510" s="153"/>
      <c r="C510" s="43"/>
      <c r="D510" s="147"/>
      <c r="E510" s="147"/>
      <c r="F510" s="147"/>
      <c r="G510" s="44"/>
      <c r="H510" s="45"/>
      <c r="I510" s="45"/>
      <c r="J510" s="45"/>
      <c r="K510" s="45"/>
      <c r="L510" s="45"/>
      <c r="M510" s="45"/>
      <c r="N510" s="45"/>
      <c r="O510" s="45"/>
    </row>
    <row r="511" spans="1:15" ht="15">
      <c r="A511" s="246"/>
      <c r="B511" s="281"/>
      <c r="C511" s="250"/>
      <c r="D511" s="280"/>
      <c r="E511" s="282"/>
      <c r="F511" s="282"/>
      <c r="G511" s="282"/>
      <c r="H511" s="282"/>
      <c r="I511" s="282"/>
      <c r="J511" s="282"/>
      <c r="K511" s="282"/>
      <c r="L511" s="282"/>
      <c r="M511" s="282"/>
      <c r="N511" s="282"/>
      <c r="O511" s="282"/>
    </row>
    <row r="512" spans="1:15" ht="15">
      <c r="A512" s="259"/>
      <c r="B512" s="241"/>
      <c r="C512" s="283"/>
      <c r="D512" s="280"/>
      <c r="E512" s="283"/>
      <c r="F512" s="283"/>
      <c r="G512" s="283"/>
      <c r="H512" s="283"/>
      <c r="I512" s="283"/>
      <c r="J512" s="283"/>
      <c r="K512" s="283"/>
      <c r="L512" s="283"/>
      <c r="M512" s="283"/>
      <c r="N512" s="283"/>
      <c r="O512" s="283"/>
    </row>
    <row r="513" spans="1:15" ht="15">
      <c r="A513" s="227"/>
      <c r="B513" s="153"/>
      <c r="C513" s="43"/>
      <c r="D513" s="147"/>
      <c r="E513" s="147"/>
      <c r="F513" s="147"/>
      <c r="G513" s="44"/>
      <c r="H513" s="45"/>
      <c r="I513" s="45"/>
      <c r="J513" s="45"/>
      <c r="K513" s="45"/>
      <c r="L513" s="45"/>
      <c r="M513" s="45"/>
      <c r="N513" s="45"/>
      <c r="O513" s="45"/>
    </row>
    <row r="514" spans="1:15" ht="15">
      <c r="A514" s="227"/>
      <c r="B514" s="153"/>
      <c r="C514" s="43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</row>
    <row r="515" spans="1:15" ht="15">
      <c r="A515" s="227"/>
      <c r="B515" s="153"/>
      <c r="C515" s="43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</row>
    <row r="516" spans="1:15" ht="12.75">
      <c r="A516" s="259"/>
      <c r="B516" s="241"/>
      <c r="C516" s="241"/>
      <c r="D516" s="241"/>
      <c r="E516" s="241"/>
      <c r="F516" s="241"/>
      <c r="G516" s="241"/>
      <c r="H516" s="241"/>
      <c r="I516" s="241"/>
      <c r="J516" s="241"/>
      <c r="K516" s="241"/>
      <c r="L516" s="241"/>
      <c r="M516" s="241"/>
      <c r="N516" s="241"/>
      <c r="O516" s="241"/>
    </row>
    <row r="517" spans="1:15" ht="12.75">
      <c r="A517" s="259"/>
      <c r="B517" s="241"/>
      <c r="C517" s="241"/>
      <c r="D517" s="241"/>
      <c r="E517" s="241"/>
      <c r="F517" s="241"/>
      <c r="G517" s="241"/>
      <c r="H517" s="241"/>
      <c r="I517" s="241"/>
      <c r="J517" s="241"/>
      <c r="K517" s="241"/>
      <c r="L517" s="241"/>
      <c r="M517" s="241"/>
      <c r="N517" s="241"/>
      <c r="O517" s="241"/>
    </row>
    <row r="518" spans="1:15" ht="15">
      <c r="A518" s="227"/>
      <c r="B518" s="153"/>
      <c r="C518" s="43"/>
      <c r="D518" s="147"/>
      <c r="E518" s="147"/>
      <c r="F518" s="147"/>
      <c r="G518" s="44"/>
      <c r="H518" s="45"/>
      <c r="I518" s="45"/>
      <c r="J518" s="45"/>
      <c r="K518" s="45"/>
      <c r="L518" s="45"/>
      <c r="M518" s="45"/>
      <c r="N518" s="45"/>
      <c r="O518" s="45"/>
    </row>
    <row r="519" spans="1:15" ht="15">
      <c r="A519" s="227"/>
      <c r="B519" s="153"/>
      <c r="C519" s="43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</row>
    <row r="520" spans="1:15" ht="15">
      <c r="A520" s="227"/>
      <c r="B520" s="153"/>
      <c r="C520" s="43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</row>
    <row r="521" spans="1:15" ht="12.75">
      <c r="A521" s="259"/>
      <c r="B521" s="241"/>
      <c r="C521" s="241"/>
      <c r="D521" s="241"/>
      <c r="E521" s="241"/>
      <c r="F521" s="241"/>
      <c r="G521" s="241"/>
      <c r="H521" s="241"/>
      <c r="I521" s="241"/>
      <c r="J521" s="241"/>
      <c r="K521" s="241"/>
      <c r="L521" s="241"/>
      <c r="M521" s="241"/>
      <c r="N521" s="241"/>
      <c r="O521" s="241"/>
    </row>
    <row r="522" spans="1:15" ht="15">
      <c r="A522" s="227"/>
      <c r="B522" s="153"/>
      <c r="C522" s="43"/>
      <c r="D522" s="147"/>
      <c r="E522" s="147"/>
      <c r="F522" s="147"/>
      <c r="G522" s="44"/>
      <c r="H522" s="45"/>
      <c r="I522" s="45"/>
      <c r="J522" s="45"/>
      <c r="K522" s="45"/>
      <c r="L522" s="45"/>
      <c r="M522" s="45"/>
      <c r="N522" s="45"/>
      <c r="O522" s="45"/>
    </row>
    <row r="523" spans="1:15" ht="15">
      <c r="A523" s="227"/>
      <c r="B523" s="153"/>
      <c r="C523" s="43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</row>
    <row r="524" spans="1:15" ht="15">
      <c r="A524" s="227"/>
      <c r="B524" s="153"/>
      <c r="C524" s="43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</row>
    <row r="525" spans="1:15" ht="15">
      <c r="A525" s="227"/>
      <c r="B525" s="153"/>
      <c r="C525" s="43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</row>
    <row r="526" spans="1:15" ht="15">
      <c r="A526" s="227"/>
      <c r="B526" s="153"/>
      <c r="C526" s="43"/>
      <c r="D526" s="147"/>
      <c r="E526" s="147"/>
      <c r="F526" s="147"/>
      <c r="G526" s="44"/>
      <c r="H526" s="45"/>
      <c r="I526" s="45"/>
      <c r="J526" s="45"/>
      <c r="K526" s="45"/>
      <c r="L526" s="45"/>
      <c r="M526" s="45"/>
      <c r="N526" s="45"/>
      <c r="O526" s="45"/>
    </row>
    <row r="527" spans="1:15" ht="15">
      <c r="A527" s="227"/>
      <c r="B527" s="153"/>
      <c r="C527" s="43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</row>
    <row r="528" spans="1:15" ht="15">
      <c r="A528" s="227"/>
      <c r="B528" s="153"/>
      <c r="C528" s="43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</row>
    <row r="529" spans="1:15" ht="15">
      <c r="A529" s="227"/>
      <c r="B529" s="153"/>
      <c r="C529" s="43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</row>
    <row r="530" spans="1:15" ht="15">
      <c r="A530" s="227"/>
      <c r="B530" s="153"/>
      <c r="C530" s="43"/>
      <c r="D530" s="147"/>
      <c r="E530" s="147"/>
      <c r="F530" s="147"/>
      <c r="G530" s="44"/>
      <c r="H530" s="45"/>
      <c r="I530" s="45"/>
      <c r="J530" s="45"/>
      <c r="K530" s="45"/>
      <c r="L530" s="45"/>
      <c r="M530" s="45"/>
      <c r="N530" s="45"/>
      <c r="O530" s="45"/>
    </row>
    <row r="531" spans="1:15" ht="15">
      <c r="A531" s="227"/>
      <c r="B531" s="153"/>
      <c r="C531" s="43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</row>
    <row r="532" spans="1:15" ht="15">
      <c r="A532" s="227"/>
      <c r="B532" s="153"/>
      <c r="C532" s="43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</row>
    <row r="533" spans="1:15" ht="15">
      <c r="A533" s="227"/>
      <c r="B533" s="153"/>
      <c r="C533" s="43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</row>
    <row r="534" spans="1:15" ht="15">
      <c r="A534" s="227"/>
      <c r="B534" s="153"/>
      <c r="C534" s="43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</row>
    <row r="535" spans="1:15" ht="15">
      <c r="A535" s="227"/>
      <c r="B535" s="153"/>
      <c r="C535" s="43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</row>
    <row r="536" spans="1:15" ht="15">
      <c r="A536" s="227"/>
      <c r="B536" s="153"/>
      <c r="C536" s="43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</row>
    <row r="537" spans="1:15" ht="15">
      <c r="A537" s="227"/>
      <c r="B537" s="153"/>
      <c r="C537" s="43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</row>
    <row r="538" spans="1:15" ht="15">
      <c r="A538" s="227"/>
      <c r="B538" s="153"/>
      <c r="C538" s="43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</row>
    <row r="539" spans="1:15" ht="15">
      <c r="A539" s="227"/>
      <c r="B539" s="153"/>
      <c r="C539" s="43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</row>
    <row r="540" spans="1:15" ht="15">
      <c r="A540" s="227"/>
      <c r="B540" s="153"/>
      <c r="C540" s="43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</row>
    <row r="541" spans="1:15" ht="15">
      <c r="A541" s="227"/>
      <c r="B541" s="153"/>
      <c r="C541" s="43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</row>
    <row r="542" spans="1:15" ht="15">
      <c r="A542" s="227"/>
      <c r="B542" s="153"/>
      <c r="C542" s="43"/>
      <c r="D542" s="147"/>
      <c r="E542" s="147"/>
      <c r="F542" s="147"/>
      <c r="G542" s="44"/>
      <c r="H542" s="45"/>
      <c r="I542" s="45"/>
      <c r="J542" s="45"/>
      <c r="K542" s="45"/>
      <c r="L542" s="45"/>
      <c r="M542" s="45"/>
      <c r="N542" s="45"/>
      <c r="O542" s="45"/>
    </row>
    <row r="543" spans="1:15" ht="15">
      <c r="A543" s="227"/>
      <c r="B543" s="153"/>
      <c r="C543" s="43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</row>
    <row r="544" spans="1:15" ht="15">
      <c r="A544" s="246"/>
      <c r="B544" s="153"/>
      <c r="C544" s="250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</row>
    <row r="545" spans="1:15" ht="15">
      <c r="A545" s="227"/>
      <c r="B545" s="153"/>
      <c r="C545" s="43"/>
      <c r="D545" s="147"/>
      <c r="E545" s="147"/>
      <c r="F545" s="147"/>
      <c r="G545" s="44"/>
      <c r="H545" s="45"/>
      <c r="I545" s="45"/>
      <c r="J545" s="45"/>
      <c r="K545" s="45"/>
      <c r="L545" s="45"/>
      <c r="M545" s="45"/>
      <c r="N545" s="45"/>
      <c r="O545" s="45"/>
    </row>
    <row r="546" spans="1:15" ht="12.75">
      <c r="A546" s="259"/>
      <c r="B546" s="241"/>
      <c r="C546" s="241"/>
      <c r="D546" s="241"/>
      <c r="E546" s="241"/>
      <c r="F546" s="241"/>
      <c r="G546" s="241"/>
      <c r="H546" s="241"/>
      <c r="I546" s="241"/>
      <c r="J546" s="241"/>
      <c r="K546" s="241"/>
      <c r="L546" s="241"/>
      <c r="M546" s="241"/>
      <c r="N546" s="241"/>
      <c r="O546" s="241"/>
    </row>
    <row r="547" spans="1:15" ht="15">
      <c r="A547" s="227"/>
      <c r="B547" s="153"/>
      <c r="C547" s="43"/>
      <c r="D547" s="45"/>
      <c r="E547" s="147"/>
      <c r="F547" s="147"/>
      <c r="G547" s="44"/>
      <c r="H547" s="45"/>
      <c r="I547" s="45"/>
      <c r="J547" s="45"/>
      <c r="K547" s="45"/>
      <c r="L547" s="45"/>
      <c r="M547" s="45"/>
      <c r="N547" s="45"/>
      <c r="O547" s="45"/>
    </row>
    <row r="548" spans="1:15" ht="15">
      <c r="A548" s="227"/>
      <c r="B548" s="153"/>
      <c r="C548" s="43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</row>
    <row r="549" spans="1:15" ht="15">
      <c r="A549" s="227"/>
      <c r="B549" s="153"/>
      <c r="C549" s="43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</row>
    <row r="550" spans="1:15" ht="15">
      <c r="A550" s="227"/>
      <c r="B550" s="153"/>
      <c r="C550" s="43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</row>
    <row r="551" spans="1:15" ht="15">
      <c r="A551" s="227"/>
      <c r="B551" s="153"/>
      <c r="C551" s="43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</row>
    <row r="552" spans="1:15" ht="15">
      <c r="A552" s="227"/>
      <c r="B552" s="153"/>
      <c r="C552" s="43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</row>
    <row r="553" spans="1:15" ht="12.75">
      <c r="A553" s="259"/>
      <c r="B553" s="241"/>
      <c r="C553" s="241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</row>
    <row r="554" spans="1:15" ht="15">
      <c r="A554" s="227"/>
      <c r="B554" s="153"/>
      <c r="C554" s="43"/>
      <c r="D554" s="147"/>
      <c r="E554" s="147"/>
      <c r="F554" s="147"/>
      <c r="G554" s="44"/>
      <c r="H554" s="45"/>
      <c r="I554" s="45"/>
      <c r="J554" s="45"/>
      <c r="K554" s="45"/>
      <c r="L554" s="45"/>
      <c r="M554" s="45"/>
      <c r="N554" s="45"/>
      <c r="O554" s="45"/>
    </row>
    <row r="555" spans="1:15" ht="15">
      <c r="A555" s="227"/>
      <c r="B555" s="153"/>
      <c r="C555" s="43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</row>
    <row r="556" spans="1:15" ht="15">
      <c r="A556" s="227"/>
      <c r="B556" s="153"/>
      <c r="C556" s="43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</row>
    <row r="557" spans="1:15" ht="15">
      <c r="A557" s="227"/>
      <c r="B557" s="153"/>
      <c r="C557" s="44"/>
      <c r="D557" s="147"/>
      <c r="E557" s="147"/>
      <c r="F557" s="147"/>
      <c r="G557" s="44"/>
      <c r="H557" s="45"/>
      <c r="I557" s="45"/>
      <c r="J557" s="45"/>
      <c r="K557" s="45"/>
      <c r="L557" s="45"/>
      <c r="M557" s="45"/>
      <c r="N557" s="45"/>
      <c r="O557" s="45"/>
    </row>
    <row r="558" spans="1:15" ht="15">
      <c r="A558" s="246"/>
      <c r="B558" s="281"/>
      <c r="C558" s="284"/>
      <c r="D558" s="280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3"/>
    </row>
    <row r="559" spans="1:15" ht="15">
      <c r="A559" s="246"/>
      <c r="B559" s="281"/>
      <c r="C559" s="285"/>
      <c r="D559" s="280"/>
      <c r="E559" s="280"/>
      <c r="F559" s="280"/>
      <c r="G559" s="280"/>
      <c r="H559" s="280"/>
      <c r="I559" s="280"/>
      <c r="J559" s="280"/>
      <c r="K559" s="280"/>
      <c r="L559" s="280"/>
      <c r="M559" s="280"/>
      <c r="N559" s="280"/>
      <c r="O559" s="280"/>
    </row>
    <row r="560" spans="1:15" ht="15">
      <c r="A560" s="246"/>
      <c r="B560" s="281"/>
      <c r="C560" s="44"/>
      <c r="D560" s="147"/>
      <c r="E560" s="147"/>
      <c r="F560" s="147"/>
      <c r="G560" s="44"/>
      <c r="H560" s="45"/>
      <c r="I560" s="45"/>
      <c r="J560" s="45"/>
      <c r="K560" s="45"/>
      <c r="L560" s="45"/>
      <c r="M560" s="45"/>
      <c r="N560" s="45"/>
      <c r="O560" s="45"/>
    </row>
    <row r="561" spans="1:15" ht="15">
      <c r="A561" s="227"/>
      <c r="B561" s="153"/>
      <c r="C561" s="44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</row>
    <row r="562" spans="1:15" ht="15">
      <c r="A562" s="227"/>
      <c r="B562" s="153"/>
      <c r="C562" s="43"/>
      <c r="D562" s="147"/>
      <c r="E562" s="147"/>
      <c r="F562" s="147"/>
      <c r="G562" s="44"/>
      <c r="H562" s="45"/>
      <c r="I562" s="45"/>
      <c r="J562" s="45"/>
      <c r="K562" s="45"/>
      <c r="L562" s="45"/>
      <c r="M562" s="45"/>
      <c r="N562" s="45"/>
      <c r="O562" s="45"/>
    </row>
    <row r="563" spans="1:15" ht="15">
      <c r="A563" s="227"/>
      <c r="B563" s="153"/>
      <c r="C563" s="43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</row>
    <row r="564" spans="1:15" ht="15">
      <c r="A564" s="227"/>
      <c r="B564" s="153"/>
      <c r="C564" s="43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</row>
    <row r="565" spans="1:15" ht="12.75">
      <c r="A565" s="259"/>
      <c r="B565" s="241"/>
      <c r="C565" s="241"/>
      <c r="D565" s="241"/>
      <c r="E565" s="241"/>
      <c r="F565" s="241"/>
      <c r="G565" s="241"/>
      <c r="H565" s="241"/>
      <c r="I565" s="241"/>
      <c r="J565" s="241"/>
      <c r="K565" s="241"/>
      <c r="L565" s="241"/>
      <c r="M565" s="241"/>
      <c r="N565" s="241"/>
      <c r="O565" s="241"/>
    </row>
    <row r="566" spans="1:15" ht="15">
      <c r="A566" s="227"/>
      <c r="B566" s="153"/>
      <c r="C566" s="43"/>
      <c r="D566" s="147"/>
      <c r="E566" s="147"/>
      <c r="F566" s="147"/>
      <c r="G566" s="44"/>
      <c r="H566" s="45"/>
      <c r="I566" s="45"/>
      <c r="J566" s="45"/>
      <c r="K566" s="45"/>
      <c r="L566" s="45"/>
      <c r="M566" s="45"/>
      <c r="N566" s="45"/>
      <c r="O566" s="45"/>
    </row>
    <row r="567" spans="1:15" ht="15">
      <c r="A567" s="227"/>
      <c r="B567" s="153"/>
      <c r="C567" s="43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</row>
    <row r="568" spans="1:15" ht="15">
      <c r="A568" s="227"/>
      <c r="B568" s="153"/>
      <c r="C568" s="43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</row>
    <row r="569" spans="1:15" ht="15">
      <c r="A569" s="246"/>
      <c r="B569" s="153"/>
      <c r="C569" s="286"/>
      <c r="D569" s="287"/>
      <c r="E569" s="287"/>
      <c r="F569" s="287"/>
      <c r="G569" s="287"/>
      <c r="H569" s="287"/>
      <c r="I569" s="287"/>
      <c r="J569" s="287"/>
      <c r="K569" s="287"/>
      <c r="L569" s="287"/>
      <c r="M569" s="287"/>
      <c r="N569" s="287"/>
      <c r="O569" s="287"/>
    </row>
    <row r="570" spans="1:15" ht="15">
      <c r="A570" s="227"/>
      <c r="B570" s="153"/>
      <c r="C570" s="43"/>
      <c r="D570" s="147"/>
      <c r="E570" s="147"/>
      <c r="F570" s="147"/>
      <c r="G570" s="44"/>
      <c r="H570" s="45"/>
      <c r="I570" s="45"/>
      <c r="J570" s="45"/>
      <c r="K570" s="45"/>
      <c r="L570" s="45"/>
      <c r="M570" s="45"/>
      <c r="N570" s="45"/>
      <c r="O570" s="45"/>
    </row>
    <row r="571" spans="1:15" ht="15">
      <c r="A571" s="227"/>
      <c r="B571" s="153"/>
      <c r="C571" s="250"/>
      <c r="D571" s="282"/>
      <c r="E571" s="282"/>
      <c r="F571" s="282"/>
      <c r="G571" s="282"/>
      <c r="H571" s="282"/>
      <c r="I571" s="282"/>
      <c r="J571" s="282"/>
      <c r="K571" s="282"/>
      <c r="L571" s="282"/>
      <c r="M571" s="282"/>
      <c r="N571" s="282"/>
      <c r="O571" s="282"/>
    </row>
    <row r="572" spans="1:15" ht="15">
      <c r="A572" s="227"/>
      <c r="B572" s="153"/>
      <c r="C572" s="283"/>
      <c r="D572" s="282"/>
      <c r="E572" s="282"/>
      <c r="F572" s="282"/>
      <c r="G572" s="282"/>
      <c r="H572" s="282"/>
      <c r="I572" s="282"/>
      <c r="J572" s="282"/>
      <c r="K572" s="282"/>
      <c r="L572" s="282"/>
      <c r="M572" s="282"/>
      <c r="N572" s="282"/>
      <c r="O572" s="282"/>
    </row>
    <row r="573" spans="1:15" ht="15">
      <c r="A573" s="227"/>
      <c r="B573" s="153"/>
      <c r="C573" s="283"/>
      <c r="D573" s="282"/>
      <c r="E573" s="282"/>
      <c r="F573" s="282"/>
      <c r="G573" s="282"/>
      <c r="H573" s="282"/>
      <c r="I573" s="282"/>
      <c r="J573" s="282"/>
      <c r="K573" s="282"/>
      <c r="L573" s="282"/>
      <c r="M573" s="282"/>
      <c r="N573" s="282"/>
      <c r="O573" s="282"/>
    </row>
    <row r="574" spans="1:15" ht="15">
      <c r="A574" s="227"/>
      <c r="B574" s="153"/>
      <c r="C574" s="43"/>
      <c r="D574" s="147"/>
      <c r="E574" s="147"/>
      <c r="F574" s="147"/>
      <c r="G574" s="44"/>
      <c r="H574" s="45"/>
      <c r="I574" s="45"/>
      <c r="J574" s="45"/>
      <c r="K574" s="45"/>
      <c r="L574" s="45"/>
      <c r="M574" s="45"/>
      <c r="N574" s="45"/>
      <c r="O574" s="45"/>
    </row>
    <row r="575" spans="1:15" ht="15">
      <c r="A575" s="227"/>
      <c r="B575" s="153"/>
      <c r="C575" s="43"/>
      <c r="D575" s="147"/>
      <c r="E575" s="147"/>
      <c r="F575" s="147"/>
      <c r="G575" s="44"/>
      <c r="H575" s="45"/>
      <c r="I575" s="45"/>
      <c r="J575" s="45"/>
      <c r="K575" s="45"/>
      <c r="L575" s="45"/>
      <c r="M575" s="45"/>
      <c r="N575" s="45"/>
      <c r="O575" s="45"/>
    </row>
    <row r="576" spans="1:15" ht="15">
      <c r="A576" s="227"/>
      <c r="B576" s="153"/>
      <c r="C576" s="43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</row>
    <row r="577" spans="1:15" ht="15">
      <c r="A577" s="227"/>
      <c r="B577" s="153"/>
      <c r="C577" s="43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</row>
    <row r="578" spans="1:15" ht="15">
      <c r="A578" s="227"/>
      <c r="B578" s="153"/>
      <c r="C578" s="43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</row>
    <row r="579" spans="1:15" ht="15">
      <c r="A579" s="227"/>
      <c r="B579" s="153"/>
      <c r="C579" s="43"/>
      <c r="D579" s="147"/>
      <c r="E579" s="147"/>
      <c r="F579" s="147"/>
      <c r="G579" s="44"/>
      <c r="H579" s="45"/>
      <c r="I579" s="45"/>
      <c r="J579" s="45"/>
      <c r="K579" s="45"/>
      <c r="L579" s="45"/>
      <c r="M579" s="45"/>
      <c r="N579" s="45"/>
      <c r="O579" s="45"/>
    </row>
    <row r="580" spans="1:15" ht="15">
      <c r="A580" s="227"/>
      <c r="B580" s="153"/>
      <c r="C580" s="43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</row>
    <row r="581" spans="1:15" ht="15">
      <c r="A581" s="227"/>
      <c r="B581" s="153"/>
      <c r="C581" s="43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</row>
    <row r="582" spans="1:15" ht="15">
      <c r="A582" s="227"/>
      <c r="B582" s="153"/>
      <c r="C582" s="43"/>
      <c r="D582" s="147"/>
      <c r="E582" s="147"/>
      <c r="F582" s="147"/>
      <c r="G582" s="44"/>
      <c r="H582" s="45"/>
      <c r="I582" s="45"/>
      <c r="J582" s="45"/>
      <c r="K582" s="45"/>
      <c r="L582" s="45"/>
      <c r="M582" s="45"/>
      <c r="N582" s="45"/>
      <c r="O582" s="45"/>
    </row>
    <row r="583" spans="1:15" ht="15">
      <c r="A583" s="227"/>
      <c r="B583" s="153"/>
      <c r="C583" s="43"/>
      <c r="D583" s="147"/>
      <c r="E583" s="147"/>
      <c r="F583" s="147"/>
      <c r="G583" s="44"/>
      <c r="H583" s="45"/>
      <c r="I583" s="45"/>
      <c r="J583" s="45"/>
      <c r="K583" s="45"/>
      <c r="L583" s="45"/>
      <c r="M583" s="45"/>
      <c r="N583" s="45"/>
      <c r="O583" s="45"/>
    </row>
    <row r="584" spans="1:15" ht="15">
      <c r="A584" s="227"/>
      <c r="B584" s="153"/>
      <c r="C584" s="43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</row>
    <row r="585" spans="1:15" ht="13.5" customHeight="1">
      <c r="A585" s="227"/>
      <c r="B585" s="153"/>
      <c r="C585" s="43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</row>
    <row r="586" spans="1:15" ht="15">
      <c r="A586" s="227"/>
      <c r="B586" s="153"/>
      <c r="C586" s="43"/>
      <c r="D586" s="147"/>
      <c r="E586" s="147"/>
      <c r="F586" s="147"/>
      <c r="G586" s="44"/>
      <c r="H586" s="45"/>
      <c r="I586" s="45"/>
      <c r="J586" s="45"/>
      <c r="K586" s="45"/>
      <c r="L586" s="45"/>
      <c r="M586" s="45"/>
      <c r="N586" s="45"/>
      <c r="O586" s="45"/>
    </row>
    <row r="587" spans="1:15" ht="15">
      <c r="A587" s="227"/>
      <c r="B587" s="153"/>
      <c r="C587" s="43"/>
      <c r="D587" s="147"/>
      <c r="E587" s="147"/>
      <c r="F587" s="147"/>
      <c r="G587" s="44"/>
      <c r="H587" s="45"/>
      <c r="I587" s="45"/>
      <c r="J587" s="45"/>
      <c r="K587" s="45"/>
      <c r="L587" s="45"/>
      <c r="M587" s="45"/>
      <c r="N587" s="45"/>
      <c r="O587" s="45"/>
    </row>
    <row r="588" spans="1:15" ht="15">
      <c r="A588" s="227"/>
      <c r="B588" s="153"/>
      <c r="C588" s="43"/>
      <c r="D588" s="147"/>
      <c r="E588" s="147"/>
      <c r="F588" s="147"/>
      <c r="G588" s="44"/>
      <c r="H588" s="45"/>
      <c r="I588" s="45"/>
      <c r="J588" s="45"/>
      <c r="K588" s="45"/>
      <c r="L588" s="45"/>
      <c r="M588" s="45"/>
      <c r="N588" s="45"/>
      <c r="O588" s="45"/>
    </row>
    <row r="589" spans="1:15" ht="15" customHeight="1">
      <c r="A589" s="227"/>
      <c r="B589" s="153"/>
      <c r="C589" s="43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</row>
    <row r="590" spans="1:15" ht="15" customHeight="1">
      <c r="A590" s="227"/>
      <c r="B590" s="153"/>
      <c r="C590" s="43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</row>
    <row r="591" spans="1:15" ht="15">
      <c r="A591" s="227"/>
      <c r="B591" s="153"/>
      <c r="C591" s="43"/>
      <c r="D591" s="147"/>
      <c r="E591" s="147"/>
      <c r="F591" s="147"/>
      <c r="G591" s="44"/>
      <c r="H591" s="45"/>
      <c r="I591" s="45"/>
      <c r="J591" s="45"/>
      <c r="K591" s="45"/>
      <c r="L591" s="45"/>
      <c r="M591" s="45"/>
      <c r="N591" s="45"/>
      <c r="O591" s="45"/>
    </row>
    <row r="592" spans="1:15" ht="15">
      <c r="A592" s="227"/>
      <c r="B592" s="153"/>
      <c r="C592" s="43"/>
      <c r="D592" s="147"/>
      <c r="E592" s="147"/>
      <c r="F592" s="147"/>
      <c r="G592" s="44"/>
      <c r="H592" s="45"/>
      <c r="I592" s="45"/>
      <c r="J592" s="45"/>
      <c r="K592" s="45"/>
      <c r="L592" s="45"/>
      <c r="M592" s="45"/>
      <c r="N592" s="45"/>
      <c r="O592" s="45"/>
    </row>
    <row r="593" spans="1:15" ht="15">
      <c r="A593" s="227"/>
      <c r="B593" s="153"/>
      <c r="C593" s="43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</row>
    <row r="594" spans="1:15" ht="15">
      <c r="A594" s="227"/>
      <c r="B594" s="153"/>
      <c r="C594" s="43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</row>
    <row r="595" spans="1:15" ht="15">
      <c r="A595" s="227"/>
      <c r="B595" s="153"/>
      <c r="C595" s="43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</row>
    <row r="596" spans="1:15" ht="15">
      <c r="A596" s="227"/>
      <c r="B596" s="153"/>
      <c r="C596" s="43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</row>
    <row r="597" spans="1:15" ht="15">
      <c r="A597" s="227"/>
      <c r="B597" s="153"/>
      <c r="C597" s="43"/>
      <c r="D597" s="45"/>
      <c r="E597" s="147"/>
      <c r="F597" s="147"/>
      <c r="G597" s="44"/>
      <c r="H597" s="45"/>
      <c r="I597" s="45"/>
      <c r="J597" s="45"/>
      <c r="K597" s="45"/>
      <c r="L597" s="45"/>
      <c r="M597" s="45"/>
      <c r="N597" s="45"/>
      <c r="O597" s="45"/>
    </row>
    <row r="598" spans="1:15" ht="15">
      <c r="A598" s="227"/>
      <c r="B598" s="153"/>
      <c r="C598" s="43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</row>
    <row r="599" spans="1:15" ht="15" customHeight="1">
      <c r="A599" s="227"/>
      <c r="B599" s="153"/>
      <c r="C599" s="43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</row>
    <row r="600" spans="1:15" ht="16.5" customHeight="1">
      <c r="A600" s="227"/>
      <c r="B600" s="153"/>
      <c r="C600" s="43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</row>
    <row r="601" spans="1:15" ht="16.5" customHeight="1">
      <c r="A601" s="227"/>
      <c r="B601" s="153"/>
      <c r="C601" s="43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</row>
    <row r="602" spans="1:15" ht="16.5" customHeight="1">
      <c r="A602" s="227"/>
      <c r="B602" s="153"/>
      <c r="C602" s="43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</row>
    <row r="603" spans="1:15" ht="16.5" customHeight="1">
      <c r="A603" s="227"/>
      <c r="B603" s="153"/>
      <c r="C603" s="43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</row>
    <row r="604" spans="1:15" ht="16.5" customHeight="1">
      <c r="A604" s="227"/>
      <c r="B604" s="153"/>
      <c r="C604" s="43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</row>
    <row r="605" spans="1:15" ht="16.5" customHeight="1">
      <c r="A605" s="227"/>
      <c r="B605" s="153"/>
      <c r="C605" s="43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</row>
    <row r="606" spans="1:15" ht="16.5" customHeight="1">
      <c r="A606" s="227"/>
      <c r="B606" s="153"/>
      <c r="C606" s="43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</row>
    <row r="607" spans="1:15" ht="16.5" customHeight="1">
      <c r="A607" s="227"/>
      <c r="B607" s="153"/>
      <c r="C607" s="43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</row>
    <row r="608" spans="1:15" ht="16.5" customHeight="1">
      <c r="A608" s="227"/>
      <c r="B608" s="153"/>
      <c r="C608" s="43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</row>
    <row r="609" spans="1:15" ht="16.5" customHeight="1">
      <c r="A609" s="227"/>
      <c r="B609" s="153"/>
      <c r="C609" s="43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</row>
    <row r="610" spans="1:15" ht="16.5" customHeight="1">
      <c r="A610" s="227"/>
      <c r="B610" s="153"/>
      <c r="C610" s="43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</row>
    <row r="611" spans="1:15" ht="16.5" customHeight="1">
      <c r="A611" s="227"/>
      <c r="B611" s="153"/>
      <c r="C611" s="43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</row>
    <row r="612" spans="1:15" ht="16.5" customHeight="1">
      <c r="A612" s="227"/>
      <c r="B612" s="153"/>
      <c r="C612" s="43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</row>
    <row r="613" spans="1:15" ht="16.5" customHeight="1">
      <c r="A613" s="227"/>
      <c r="B613" s="153"/>
      <c r="C613" s="43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</row>
    <row r="614" spans="1:15" ht="16.5" customHeight="1">
      <c r="A614" s="227"/>
      <c r="B614" s="153"/>
      <c r="C614" s="43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</row>
    <row r="615" spans="1:15" ht="18.75" customHeight="1">
      <c r="A615" s="227"/>
      <c r="B615" s="153"/>
      <c r="C615" s="43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</row>
    <row r="616" spans="1:15" ht="17.25" customHeight="1">
      <c r="A616" s="227"/>
      <c r="B616" s="153"/>
      <c r="C616" s="43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</row>
    <row r="617" spans="1:15" ht="15">
      <c r="A617" s="227"/>
      <c r="B617" s="153"/>
      <c r="C617" s="43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</row>
    <row r="618" spans="1:15" ht="15">
      <c r="A618" s="227"/>
      <c r="B618" s="153"/>
      <c r="C618" s="43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</row>
    <row r="619" spans="1:15" ht="15">
      <c r="A619" s="227"/>
      <c r="B619" s="153"/>
      <c r="C619" s="43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</row>
    <row r="620" spans="1:15" ht="15">
      <c r="A620" s="227"/>
      <c r="B620" s="153"/>
      <c r="C620" s="43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</row>
    <row r="621" spans="1:15" ht="15">
      <c r="A621" s="227"/>
      <c r="B621" s="153"/>
      <c r="C621" s="43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</row>
    <row r="622" spans="1:15" ht="15">
      <c r="A622" s="227"/>
      <c r="B622" s="153"/>
      <c r="C622" s="43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</row>
    <row r="623" spans="1:15" ht="15">
      <c r="A623" s="227"/>
      <c r="B623" s="153"/>
      <c r="C623" s="43"/>
      <c r="D623" s="147"/>
      <c r="E623" s="147"/>
      <c r="F623" s="147"/>
      <c r="G623" s="44"/>
      <c r="H623" s="45"/>
      <c r="I623" s="45"/>
      <c r="J623" s="45"/>
      <c r="K623" s="45"/>
      <c r="L623" s="45"/>
      <c r="M623" s="45"/>
      <c r="N623" s="45"/>
      <c r="O623" s="45"/>
    </row>
    <row r="624" spans="1:15" ht="15">
      <c r="A624" s="227"/>
      <c r="B624" s="153"/>
      <c r="C624" s="43"/>
      <c r="D624" s="147"/>
      <c r="E624" s="147"/>
      <c r="F624" s="147"/>
      <c r="G624" s="44"/>
      <c r="H624" s="45"/>
      <c r="I624" s="45"/>
      <c r="J624" s="45"/>
      <c r="K624" s="45"/>
      <c r="L624" s="45"/>
      <c r="M624" s="45"/>
      <c r="N624" s="45"/>
      <c r="O624" s="45"/>
    </row>
    <row r="625" spans="1:15" ht="15">
      <c r="A625" s="368"/>
      <c r="B625" s="153"/>
      <c r="C625" s="365"/>
      <c r="D625" s="366"/>
      <c r="E625" s="366"/>
      <c r="F625" s="366"/>
      <c r="G625" s="367"/>
      <c r="H625" s="363"/>
      <c r="I625" s="363"/>
      <c r="J625" s="363"/>
      <c r="K625" s="363"/>
      <c r="L625" s="363"/>
      <c r="M625" s="363"/>
      <c r="N625" s="363"/>
      <c r="O625" s="363"/>
    </row>
    <row r="626" spans="1:15" ht="15">
      <c r="A626" s="368"/>
      <c r="B626" s="153"/>
      <c r="C626" s="365"/>
      <c r="D626" s="366"/>
      <c r="E626" s="366"/>
      <c r="F626" s="366"/>
      <c r="G626" s="367"/>
      <c r="H626" s="363"/>
      <c r="I626" s="363"/>
      <c r="J626" s="363"/>
      <c r="K626" s="363"/>
      <c r="L626" s="363"/>
      <c r="M626" s="363"/>
      <c r="N626" s="363"/>
      <c r="O626" s="363"/>
    </row>
    <row r="627" spans="1:15" ht="15">
      <c r="A627" s="368"/>
      <c r="B627" s="153"/>
      <c r="C627" s="365"/>
      <c r="D627" s="366"/>
      <c r="E627" s="366"/>
      <c r="F627" s="366"/>
      <c r="G627" s="367"/>
      <c r="H627" s="363"/>
      <c r="I627" s="363"/>
      <c r="J627" s="363"/>
      <c r="K627" s="363"/>
      <c r="L627" s="363"/>
      <c r="M627" s="363"/>
      <c r="N627" s="363"/>
      <c r="O627" s="363"/>
    </row>
    <row r="628" spans="1:15" ht="15">
      <c r="A628" s="368"/>
      <c r="B628" s="153"/>
      <c r="C628" s="365"/>
      <c r="D628" s="366"/>
      <c r="E628" s="366"/>
      <c r="F628" s="366"/>
      <c r="G628" s="367"/>
      <c r="H628" s="363"/>
      <c r="I628" s="363"/>
      <c r="J628" s="363"/>
      <c r="K628" s="363"/>
      <c r="L628" s="363"/>
      <c r="M628" s="363"/>
      <c r="N628" s="363"/>
      <c r="O628" s="363"/>
    </row>
    <row r="629" spans="1:15" ht="15">
      <c r="A629" s="368"/>
      <c r="B629" s="153"/>
      <c r="C629" s="365"/>
      <c r="D629" s="366"/>
      <c r="E629" s="366"/>
      <c r="F629" s="366"/>
      <c r="G629" s="367"/>
      <c r="H629" s="363"/>
      <c r="I629" s="363"/>
      <c r="J629" s="363"/>
      <c r="K629" s="363"/>
      <c r="L629" s="363"/>
      <c r="M629" s="363"/>
      <c r="N629" s="363"/>
      <c r="O629" s="363"/>
    </row>
    <row r="630" spans="1:15" ht="15">
      <c r="A630" s="368"/>
      <c r="B630" s="153"/>
      <c r="C630" s="365"/>
      <c r="D630" s="366"/>
      <c r="E630" s="366"/>
      <c r="F630" s="366"/>
      <c r="G630" s="367"/>
      <c r="H630" s="363"/>
      <c r="I630" s="363"/>
      <c r="J630" s="363"/>
      <c r="K630" s="363"/>
      <c r="L630" s="363"/>
      <c r="M630" s="363"/>
      <c r="N630" s="363"/>
      <c r="O630" s="363"/>
    </row>
    <row r="631" spans="1:15" ht="15">
      <c r="A631" s="368"/>
      <c r="B631" s="153"/>
      <c r="C631" s="365"/>
      <c r="D631" s="366"/>
      <c r="E631" s="366"/>
      <c r="F631" s="366"/>
      <c r="G631" s="367"/>
      <c r="H631" s="363"/>
      <c r="I631" s="363"/>
      <c r="J631" s="363"/>
      <c r="K631" s="363"/>
      <c r="L631" s="363"/>
      <c r="M631" s="363"/>
      <c r="N631" s="363"/>
      <c r="O631" s="363"/>
    </row>
    <row r="632" spans="1:15" ht="15">
      <c r="A632" s="368"/>
      <c r="B632" s="153"/>
      <c r="C632" s="365"/>
      <c r="D632" s="366"/>
      <c r="E632" s="366"/>
      <c r="F632" s="366"/>
      <c r="G632" s="367"/>
      <c r="H632" s="363"/>
      <c r="I632" s="363"/>
      <c r="J632" s="363"/>
      <c r="K632" s="363"/>
      <c r="L632" s="363"/>
      <c r="M632" s="363"/>
      <c r="N632" s="363"/>
      <c r="O632" s="363"/>
    </row>
    <row r="633" spans="1:15" ht="15">
      <c r="A633" s="368"/>
      <c r="B633" s="153"/>
      <c r="C633" s="365"/>
      <c r="D633" s="366"/>
      <c r="E633" s="366"/>
      <c r="F633" s="366"/>
      <c r="G633" s="367"/>
      <c r="H633" s="363"/>
      <c r="I633" s="363"/>
      <c r="J633" s="363"/>
      <c r="K633" s="363"/>
      <c r="L633" s="363"/>
      <c r="M633" s="363"/>
      <c r="N633" s="363"/>
      <c r="O633" s="363"/>
    </row>
    <row r="634" spans="1:15" ht="15">
      <c r="A634" s="368"/>
      <c r="B634" s="153"/>
      <c r="C634" s="365"/>
      <c r="D634" s="366"/>
      <c r="E634" s="366"/>
      <c r="F634" s="366"/>
      <c r="G634" s="367"/>
      <c r="H634" s="363"/>
      <c r="I634" s="363"/>
      <c r="J634" s="363"/>
      <c r="K634" s="363"/>
      <c r="L634" s="363"/>
      <c r="M634" s="363"/>
      <c r="N634" s="363"/>
      <c r="O634" s="363"/>
    </row>
    <row r="635" spans="1:15" ht="15">
      <c r="A635" s="368"/>
      <c r="B635" s="153"/>
      <c r="C635" s="365"/>
      <c r="D635" s="366"/>
      <c r="E635" s="366"/>
      <c r="F635" s="366"/>
      <c r="G635" s="367"/>
      <c r="H635" s="363"/>
      <c r="I635" s="363"/>
      <c r="J635" s="363"/>
      <c r="K635" s="363"/>
      <c r="L635" s="363"/>
      <c r="M635" s="363"/>
      <c r="N635" s="363"/>
      <c r="O635" s="363"/>
    </row>
    <row r="636" spans="1:15" ht="15">
      <c r="A636" s="368"/>
      <c r="B636" s="153"/>
      <c r="C636" s="365"/>
      <c r="D636" s="366"/>
      <c r="E636" s="366"/>
      <c r="F636" s="366"/>
      <c r="G636" s="367"/>
      <c r="H636" s="363"/>
      <c r="I636" s="363"/>
      <c r="J636" s="363"/>
      <c r="K636" s="363"/>
      <c r="L636" s="363"/>
      <c r="M636" s="363"/>
      <c r="N636" s="363"/>
      <c r="O636" s="363"/>
    </row>
    <row r="637" spans="1:15" ht="15">
      <c r="A637" s="368"/>
      <c r="B637" s="153"/>
      <c r="C637" s="365"/>
      <c r="D637" s="366"/>
      <c r="E637" s="366"/>
      <c r="F637" s="366"/>
      <c r="G637" s="367"/>
      <c r="H637" s="363"/>
      <c r="I637" s="363"/>
      <c r="J637" s="363"/>
      <c r="K637" s="363"/>
      <c r="L637" s="363"/>
      <c r="M637" s="363"/>
      <c r="N637" s="363"/>
      <c r="O637" s="363"/>
    </row>
    <row r="638" spans="1:15" ht="15">
      <c r="A638" s="368"/>
      <c r="B638" s="153"/>
      <c r="C638" s="365"/>
      <c r="D638" s="366"/>
      <c r="E638" s="366"/>
      <c r="F638" s="366"/>
      <c r="G638" s="367"/>
      <c r="H638" s="363"/>
      <c r="I638" s="363"/>
      <c r="J638" s="363"/>
      <c r="K638" s="363"/>
      <c r="L638" s="363"/>
      <c r="M638" s="363"/>
      <c r="N638" s="363"/>
      <c r="O638" s="363"/>
    </row>
    <row r="639" spans="1:15" ht="15">
      <c r="A639" s="373"/>
      <c r="B639" s="281"/>
      <c r="C639" s="419"/>
      <c r="D639" s="366"/>
      <c r="E639" s="366"/>
      <c r="F639" s="366"/>
      <c r="G639" s="367"/>
      <c r="H639" s="363"/>
      <c r="I639" s="363"/>
      <c r="J639" s="363"/>
      <c r="K639" s="363"/>
      <c r="L639" s="363"/>
      <c r="M639" s="363"/>
      <c r="N639" s="363"/>
      <c r="O639" s="363"/>
    </row>
    <row r="640" spans="1:15" ht="15">
      <c r="A640" s="373"/>
      <c r="B640" s="281"/>
      <c r="C640" s="419"/>
      <c r="D640" s="366"/>
      <c r="E640" s="366"/>
      <c r="F640" s="366"/>
      <c r="G640" s="367"/>
      <c r="H640" s="363"/>
      <c r="I640" s="363"/>
      <c r="J640" s="363"/>
      <c r="K640" s="363"/>
      <c r="L640" s="363"/>
      <c r="M640" s="363"/>
      <c r="N640" s="363"/>
      <c r="O640" s="363"/>
    </row>
    <row r="641" spans="1:15" ht="15">
      <c r="A641" s="373"/>
      <c r="B641" s="281"/>
      <c r="C641" s="419"/>
      <c r="D641" s="366"/>
      <c r="E641" s="366"/>
      <c r="F641" s="366"/>
      <c r="G641" s="367"/>
      <c r="H641" s="363"/>
      <c r="I641" s="363"/>
      <c r="J641" s="363"/>
      <c r="K641" s="363"/>
      <c r="L641" s="363"/>
      <c r="M641" s="363"/>
      <c r="N641" s="363"/>
      <c r="O641" s="363"/>
    </row>
    <row r="642" spans="1:15" ht="15">
      <c r="A642" s="373"/>
      <c r="B642" s="281"/>
      <c r="C642" s="419"/>
      <c r="D642" s="366"/>
      <c r="E642" s="366"/>
      <c r="F642" s="366"/>
      <c r="G642" s="367"/>
      <c r="H642" s="363"/>
      <c r="I642" s="363"/>
      <c r="J642" s="363"/>
      <c r="K642" s="363"/>
      <c r="L642" s="363"/>
      <c r="M642" s="363"/>
      <c r="N642" s="363"/>
      <c r="O642" s="363"/>
    </row>
    <row r="643" spans="1:15" ht="15">
      <c r="A643" s="373"/>
      <c r="B643" s="281"/>
      <c r="C643" s="419"/>
      <c r="D643" s="366"/>
      <c r="E643" s="366"/>
      <c r="F643" s="366"/>
      <c r="G643" s="367"/>
      <c r="H643" s="363"/>
      <c r="I643" s="363"/>
      <c r="J643" s="363"/>
      <c r="K643" s="363"/>
      <c r="L643" s="363"/>
      <c r="M643" s="363"/>
      <c r="N643" s="363"/>
      <c r="O643" s="363"/>
    </row>
    <row r="644" spans="1:15" ht="15">
      <c r="A644" s="373"/>
      <c r="B644" s="281"/>
      <c r="C644" s="419"/>
      <c r="D644" s="366"/>
      <c r="E644" s="366"/>
      <c r="F644" s="366"/>
      <c r="G644" s="367"/>
      <c r="H644" s="363"/>
      <c r="I644" s="363"/>
      <c r="J644" s="363"/>
      <c r="K644" s="363"/>
      <c r="L644" s="363"/>
      <c r="M644" s="363"/>
      <c r="N644" s="363"/>
      <c r="O644" s="363"/>
    </row>
    <row r="645" spans="1:15" ht="15">
      <c r="A645" s="368"/>
      <c r="B645" s="153"/>
      <c r="C645" s="365"/>
      <c r="D645" s="366"/>
      <c r="E645" s="366"/>
      <c r="F645" s="366"/>
      <c r="G645" s="367"/>
      <c r="H645" s="363"/>
      <c r="I645" s="363"/>
      <c r="J645" s="363"/>
      <c r="K645" s="363"/>
      <c r="L645" s="363"/>
      <c r="M645" s="363"/>
      <c r="N645" s="363"/>
      <c r="O645" s="363"/>
    </row>
    <row r="646" spans="1:15" ht="15">
      <c r="A646" s="368"/>
      <c r="B646" s="153"/>
      <c r="C646" s="365"/>
      <c r="D646" s="366"/>
      <c r="E646" s="366"/>
      <c r="F646" s="366"/>
      <c r="G646" s="367"/>
      <c r="H646" s="363"/>
      <c r="I646" s="363"/>
      <c r="J646" s="363"/>
      <c r="K646" s="363"/>
      <c r="L646" s="363"/>
      <c r="M646" s="363"/>
      <c r="N646" s="363"/>
      <c r="O646" s="363"/>
    </row>
    <row r="647" spans="1:15" ht="15">
      <c r="A647" s="288"/>
      <c r="B647" s="153"/>
      <c r="C647" s="241"/>
      <c r="D647" s="241"/>
      <c r="E647" s="241"/>
      <c r="F647" s="241"/>
      <c r="G647" s="241"/>
      <c r="H647" s="241"/>
      <c r="I647" s="241"/>
      <c r="J647" s="241"/>
      <c r="K647" s="241"/>
      <c r="L647" s="241"/>
      <c r="M647" s="241"/>
      <c r="N647" s="241"/>
      <c r="O647" s="241"/>
    </row>
    <row r="648" spans="1:15" ht="15">
      <c r="A648" s="288"/>
      <c r="B648" s="153"/>
      <c r="C648" s="241"/>
      <c r="D648" s="241"/>
      <c r="E648" s="241"/>
      <c r="F648" s="241"/>
      <c r="G648" s="241"/>
      <c r="H648" s="241"/>
      <c r="I648" s="241"/>
      <c r="J648" s="241"/>
      <c r="K648" s="241"/>
      <c r="L648" s="241"/>
      <c r="M648" s="241"/>
      <c r="N648" s="241"/>
      <c r="O648" s="241"/>
    </row>
    <row r="649" spans="1:15" ht="15">
      <c r="A649" s="288"/>
      <c r="B649" s="153"/>
      <c r="C649" s="241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1"/>
      <c r="O649" s="241"/>
    </row>
    <row r="650" spans="1:15" ht="15">
      <c r="A650" s="288"/>
      <c r="B650" s="153"/>
      <c r="C650" s="241"/>
      <c r="D650" s="241"/>
      <c r="E650" s="241"/>
      <c r="F650" s="241"/>
      <c r="G650" s="241"/>
      <c r="H650" s="241"/>
      <c r="I650" s="241"/>
      <c r="J650" s="241"/>
      <c r="K650" s="241"/>
      <c r="L650" s="241"/>
      <c r="M650" s="241"/>
      <c r="N650" s="241"/>
      <c r="O650" s="241"/>
    </row>
    <row r="651" spans="1:15" ht="15">
      <c r="A651" s="288"/>
      <c r="B651" s="153"/>
      <c r="C651" s="241"/>
      <c r="D651" s="241"/>
      <c r="E651" s="241"/>
      <c r="F651" s="241"/>
      <c r="G651" s="241"/>
      <c r="H651" s="241"/>
      <c r="I651" s="241"/>
      <c r="J651" s="241"/>
      <c r="K651" s="241"/>
      <c r="L651" s="241"/>
      <c r="M651" s="241"/>
      <c r="N651" s="241"/>
      <c r="O651" s="241"/>
    </row>
    <row r="652" spans="1:15" ht="15">
      <c r="A652" s="288"/>
      <c r="B652" s="153"/>
      <c r="C652" s="241"/>
      <c r="D652" s="241"/>
      <c r="E652" s="241"/>
      <c r="F652" s="241"/>
      <c r="G652" s="241"/>
      <c r="H652" s="241"/>
      <c r="I652" s="241"/>
      <c r="J652" s="241"/>
      <c r="K652" s="241"/>
      <c r="L652" s="241"/>
      <c r="M652" s="241"/>
      <c r="N652" s="241"/>
      <c r="O652" s="241"/>
    </row>
    <row r="653" spans="1:15" ht="15">
      <c r="A653" s="288"/>
      <c r="B653" s="153"/>
      <c r="C653" s="241"/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</row>
    <row r="654" spans="1:15" ht="15">
      <c r="A654" s="288"/>
      <c r="B654" s="153"/>
      <c r="C654" s="241"/>
      <c r="D654" s="241"/>
      <c r="E654" s="241"/>
      <c r="F654" s="241"/>
      <c r="G654" s="241"/>
      <c r="H654" s="241"/>
      <c r="I654" s="241"/>
      <c r="J654" s="241"/>
      <c r="K654" s="241"/>
      <c r="L654" s="241"/>
      <c r="M654" s="241"/>
      <c r="N654" s="241"/>
      <c r="O654" s="241"/>
    </row>
    <row r="655" spans="1:15" ht="15">
      <c r="A655" s="288"/>
      <c r="B655" s="153"/>
      <c r="C655" s="241"/>
      <c r="D655" s="241"/>
      <c r="E655" s="241"/>
      <c r="F655" s="241"/>
      <c r="G655" s="241"/>
      <c r="H655" s="241"/>
      <c r="I655" s="241"/>
      <c r="J655" s="241"/>
      <c r="K655" s="241"/>
      <c r="L655" s="241"/>
      <c r="M655" s="241"/>
      <c r="N655" s="241"/>
      <c r="O655" s="241"/>
    </row>
    <row r="656" spans="1:15" ht="15">
      <c r="A656" s="288"/>
      <c r="B656" s="153"/>
      <c r="C656" s="241"/>
      <c r="D656" s="241"/>
      <c r="E656" s="241"/>
      <c r="F656" s="241"/>
      <c r="G656" s="241"/>
      <c r="H656" s="241"/>
      <c r="I656" s="241"/>
      <c r="J656" s="241"/>
      <c r="K656" s="241"/>
      <c r="L656" s="241"/>
      <c r="M656" s="241"/>
      <c r="N656" s="241"/>
      <c r="O656" s="241"/>
    </row>
    <row r="657" spans="1:15" ht="15">
      <c r="A657" s="288"/>
      <c r="B657" s="153"/>
      <c r="C657" s="241"/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</row>
    <row r="658" spans="1:15" ht="15">
      <c r="A658" s="288"/>
      <c r="B658" s="153"/>
      <c r="C658" s="241"/>
      <c r="D658" s="241"/>
      <c r="E658" s="241"/>
      <c r="F658" s="241"/>
      <c r="G658" s="241"/>
      <c r="H658" s="241"/>
      <c r="I658" s="241"/>
      <c r="J658" s="241"/>
      <c r="K658" s="241"/>
      <c r="L658" s="241"/>
      <c r="M658" s="241"/>
      <c r="N658" s="241"/>
      <c r="O658" s="241"/>
    </row>
    <row r="659" spans="1:15" ht="15">
      <c r="A659" s="368"/>
      <c r="B659" s="153"/>
      <c r="C659" s="365"/>
      <c r="D659" s="366"/>
      <c r="E659" s="366"/>
      <c r="F659" s="366"/>
      <c r="G659" s="367"/>
      <c r="H659" s="363"/>
      <c r="I659" s="363"/>
      <c r="J659" s="363"/>
      <c r="K659" s="363"/>
      <c r="L659" s="363"/>
      <c r="M659" s="363"/>
      <c r="N659" s="363"/>
      <c r="O659" s="363"/>
    </row>
    <row r="660" spans="1:15" ht="15">
      <c r="A660" s="368"/>
      <c r="B660" s="153"/>
      <c r="C660" s="365"/>
      <c r="D660" s="366"/>
      <c r="E660" s="366"/>
      <c r="F660" s="366"/>
      <c r="G660" s="367"/>
      <c r="H660" s="363"/>
      <c r="I660" s="363"/>
      <c r="J660" s="363"/>
      <c r="K660" s="363"/>
      <c r="L660" s="363"/>
      <c r="M660" s="363"/>
      <c r="N660" s="363"/>
      <c r="O660" s="363"/>
    </row>
    <row r="661" spans="1:15" ht="15">
      <c r="A661" s="368"/>
      <c r="B661" s="153"/>
      <c r="C661" s="365"/>
      <c r="D661" s="366"/>
      <c r="E661" s="366"/>
      <c r="F661" s="366"/>
      <c r="G661" s="367"/>
      <c r="H661" s="363"/>
      <c r="I661" s="363"/>
      <c r="J661" s="363"/>
      <c r="K661" s="363"/>
      <c r="L661" s="363"/>
      <c r="M661" s="363"/>
      <c r="N661" s="363"/>
      <c r="O661" s="363"/>
    </row>
    <row r="662" spans="1:15" ht="15">
      <c r="A662" s="368"/>
      <c r="B662" s="153"/>
      <c r="C662" s="365"/>
      <c r="D662" s="366"/>
      <c r="E662" s="366"/>
      <c r="F662" s="366"/>
      <c r="G662" s="367"/>
      <c r="H662" s="363"/>
      <c r="I662" s="363"/>
      <c r="J662" s="363"/>
      <c r="K662" s="363"/>
      <c r="L662" s="363"/>
      <c r="M662" s="363"/>
      <c r="N662" s="363"/>
      <c r="O662" s="363"/>
    </row>
    <row r="663" spans="1:15" ht="15">
      <c r="A663" s="368"/>
      <c r="B663" s="153"/>
      <c r="C663" s="365"/>
      <c r="D663" s="366"/>
      <c r="E663" s="366"/>
      <c r="F663" s="366"/>
      <c r="G663" s="367"/>
      <c r="H663" s="363"/>
      <c r="I663" s="363"/>
      <c r="J663" s="363"/>
      <c r="K663" s="363"/>
      <c r="L663" s="363"/>
      <c r="M663" s="363"/>
      <c r="N663" s="363"/>
      <c r="O663" s="363"/>
    </row>
    <row r="664" spans="1:15" ht="15">
      <c r="A664" s="368"/>
      <c r="B664" s="153"/>
      <c r="C664" s="365"/>
      <c r="D664" s="366"/>
      <c r="E664" s="366"/>
      <c r="F664" s="366"/>
      <c r="G664" s="367"/>
      <c r="H664" s="363"/>
      <c r="I664" s="363"/>
      <c r="J664" s="363"/>
      <c r="K664" s="363"/>
      <c r="L664" s="363"/>
      <c r="M664" s="363"/>
      <c r="N664" s="363"/>
      <c r="O664" s="363"/>
    </row>
    <row r="665" spans="1:15" ht="15">
      <c r="A665" s="368"/>
      <c r="B665" s="153"/>
      <c r="C665" s="365"/>
      <c r="D665" s="366"/>
      <c r="E665" s="366"/>
      <c r="F665" s="366"/>
      <c r="G665" s="367"/>
      <c r="H665" s="363"/>
      <c r="I665" s="363"/>
      <c r="J665" s="363"/>
      <c r="K665" s="363"/>
      <c r="L665" s="363"/>
      <c r="M665" s="363"/>
      <c r="N665" s="363"/>
      <c r="O665" s="363"/>
    </row>
    <row r="666" spans="1:15" ht="15">
      <c r="A666" s="368"/>
      <c r="B666" s="153"/>
      <c r="C666" s="365"/>
      <c r="D666" s="366"/>
      <c r="E666" s="366"/>
      <c r="F666" s="366"/>
      <c r="G666" s="367"/>
      <c r="H666" s="363"/>
      <c r="I666" s="363"/>
      <c r="J666" s="363"/>
      <c r="K666" s="363"/>
      <c r="L666" s="363"/>
      <c r="M666" s="363"/>
      <c r="N666" s="363"/>
      <c r="O666" s="363"/>
    </row>
    <row r="667" spans="1:15" ht="15">
      <c r="A667" s="368"/>
      <c r="B667" s="153"/>
      <c r="C667" s="365"/>
      <c r="D667" s="366"/>
      <c r="E667" s="366"/>
      <c r="F667" s="366"/>
      <c r="G667" s="367"/>
      <c r="H667" s="363"/>
      <c r="I667" s="363"/>
      <c r="J667" s="363"/>
      <c r="K667" s="363"/>
      <c r="L667" s="363"/>
      <c r="M667" s="363"/>
      <c r="N667" s="363"/>
      <c r="O667" s="363"/>
    </row>
    <row r="668" spans="1:15" ht="15">
      <c r="A668" s="368"/>
      <c r="B668" s="153"/>
      <c r="C668" s="365"/>
      <c r="D668" s="366"/>
      <c r="E668" s="366"/>
      <c r="F668" s="366"/>
      <c r="G668" s="367"/>
      <c r="H668" s="363"/>
      <c r="I668" s="363"/>
      <c r="J668" s="363"/>
      <c r="K668" s="363"/>
      <c r="L668" s="363"/>
      <c r="M668" s="363"/>
      <c r="N668" s="363"/>
      <c r="O668" s="363"/>
    </row>
    <row r="669" spans="1:15" ht="15">
      <c r="A669" s="368"/>
      <c r="B669" s="153"/>
      <c r="C669" s="365"/>
      <c r="D669" s="366"/>
      <c r="E669" s="366"/>
      <c r="F669" s="366"/>
      <c r="G669" s="367"/>
      <c r="H669" s="363"/>
      <c r="I669" s="363"/>
      <c r="J669" s="363"/>
      <c r="K669" s="363"/>
      <c r="L669" s="363"/>
      <c r="M669" s="363"/>
      <c r="N669" s="363"/>
      <c r="O669" s="363"/>
    </row>
    <row r="670" spans="1:15" ht="15">
      <c r="A670" s="368"/>
      <c r="B670" s="153"/>
      <c r="C670" s="365"/>
      <c r="D670" s="366"/>
      <c r="E670" s="366"/>
      <c r="F670" s="366"/>
      <c r="G670" s="367"/>
      <c r="H670" s="363"/>
      <c r="I670" s="363"/>
      <c r="J670" s="363"/>
      <c r="K670" s="363"/>
      <c r="L670" s="363"/>
      <c r="M670" s="363"/>
      <c r="N670" s="363"/>
      <c r="O670" s="363"/>
    </row>
    <row r="671" spans="1:15" ht="15">
      <c r="A671" s="368"/>
      <c r="B671" s="153"/>
      <c r="C671" s="365"/>
      <c r="D671" s="366"/>
      <c r="E671" s="366"/>
      <c r="F671" s="366"/>
      <c r="G671" s="367"/>
      <c r="H671" s="363"/>
      <c r="I671" s="363"/>
      <c r="J671" s="363"/>
      <c r="K671" s="363"/>
      <c r="L671" s="363"/>
      <c r="M671" s="363"/>
      <c r="N671" s="363"/>
      <c r="O671" s="363"/>
    </row>
    <row r="672" spans="1:15" ht="15">
      <c r="A672" s="368"/>
      <c r="B672" s="153"/>
      <c r="C672" s="365"/>
      <c r="D672" s="366"/>
      <c r="E672" s="366"/>
      <c r="F672" s="366"/>
      <c r="G672" s="367"/>
      <c r="H672" s="363"/>
      <c r="I672" s="363"/>
      <c r="J672" s="363"/>
      <c r="K672" s="363"/>
      <c r="L672" s="363"/>
      <c r="M672" s="363"/>
      <c r="N672" s="363"/>
      <c r="O672" s="363"/>
    </row>
    <row r="673" spans="1:15" ht="15">
      <c r="A673" s="368"/>
      <c r="B673" s="153"/>
      <c r="C673" s="365"/>
      <c r="D673" s="366"/>
      <c r="E673" s="366"/>
      <c r="F673" s="366"/>
      <c r="G673" s="367"/>
      <c r="H673" s="363"/>
      <c r="I673" s="363"/>
      <c r="J673" s="363"/>
      <c r="K673" s="363"/>
      <c r="L673" s="363"/>
      <c r="M673" s="363"/>
      <c r="N673" s="363"/>
      <c r="O673" s="363"/>
    </row>
    <row r="674" spans="1:15" ht="15">
      <c r="A674" s="368"/>
      <c r="B674" s="153"/>
      <c r="C674" s="365"/>
      <c r="D674" s="366"/>
      <c r="E674" s="366"/>
      <c r="F674" s="366"/>
      <c r="G674" s="367"/>
      <c r="H674" s="363"/>
      <c r="I674" s="363"/>
      <c r="J674" s="363"/>
      <c r="K674" s="363"/>
      <c r="L674" s="363"/>
      <c r="M674" s="363"/>
      <c r="N674" s="363"/>
      <c r="O674" s="363"/>
    </row>
    <row r="675" spans="1:15" ht="15">
      <c r="A675" s="368"/>
      <c r="B675" s="153"/>
      <c r="C675" s="365"/>
      <c r="D675" s="366"/>
      <c r="E675" s="366"/>
      <c r="F675" s="366"/>
      <c r="G675" s="367"/>
      <c r="H675" s="363"/>
      <c r="I675" s="363"/>
      <c r="J675" s="363"/>
      <c r="K675" s="363"/>
      <c r="L675" s="363"/>
      <c r="M675" s="363"/>
      <c r="N675" s="363"/>
      <c r="O675" s="363"/>
    </row>
    <row r="676" spans="1:15" ht="15">
      <c r="A676" s="368"/>
      <c r="B676" s="153"/>
      <c r="C676" s="365"/>
      <c r="D676" s="366"/>
      <c r="E676" s="366"/>
      <c r="F676" s="366"/>
      <c r="G676" s="367"/>
      <c r="H676" s="363"/>
      <c r="I676" s="363"/>
      <c r="J676" s="363"/>
      <c r="K676" s="363"/>
      <c r="L676" s="363"/>
      <c r="M676" s="363"/>
      <c r="N676" s="363"/>
      <c r="O676" s="363"/>
    </row>
    <row r="677" spans="1:15" ht="15.75" customHeight="1">
      <c r="A677" s="368"/>
      <c r="B677" s="153"/>
      <c r="C677" s="365"/>
      <c r="D677" s="366"/>
      <c r="E677" s="366"/>
      <c r="F677" s="366"/>
      <c r="G677" s="367"/>
      <c r="H677" s="363"/>
      <c r="I677" s="363"/>
      <c r="J677" s="363"/>
      <c r="K677" s="363"/>
      <c r="L677" s="363"/>
      <c r="M677" s="363"/>
      <c r="N677" s="363"/>
      <c r="O677" s="363"/>
    </row>
    <row r="678" spans="1:15" ht="15">
      <c r="A678" s="368"/>
      <c r="B678" s="153"/>
      <c r="C678" s="365"/>
      <c r="D678" s="366"/>
      <c r="E678" s="366"/>
      <c r="F678" s="366"/>
      <c r="G678" s="367"/>
      <c r="H678" s="363"/>
      <c r="I678" s="363"/>
      <c r="J678" s="363"/>
      <c r="K678" s="363"/>
      <c r="L678" s="363"/>
      <c r="M678" s="363"/>
      <c r="N678" s="363"/>
      <c r="O678" s="363"/>
    </row>
    <row r="679" spans="1:15" ht="15">
      <c r="A679" s="368"/>
      <c r="B679" s="153"/>
      <c r="C679" s="365"/>
      <c r="D679" s="366"/>
      <c r="E679" s="366"/>
      <c r="F679" s="366"/>
      <c r="G679" s="367"/>
      <c r="H679" s="363"/>
      <c r="I679" s="363"/>
      <c r="J679" s="363"/>
      <c r="K679" s="363"/>
      <c r="L679" s="363"/>
      <c r="M679" s="363"/>
      <c r="N679" s="363"/>
      <c r="O679" s="363"/>
    </row>
    <row r="680" spans="1:15" ht="15">
      <c r="A680" s="368"/>
      <c r="B680" s="153"/>
      <c r="C680" s="365"/>
      <c r="D680" s="366"/>
      <c r="E680" s="366"/>
      <c r="F680" s="366"/>
      <c r="G680" s="367"/>
      <c r="H680" s="363"/>
      <c r="I680" s="363"/>
      <c r="J680" s="363"/>
      <c r="K680" s="363"/>
      <c r="L680" s="363"/>
      <c r="M680" s="363"/>
      <c r="N680" s="363"/>
      <c r="O680" s="363"/>
    </row>
    <row r="681" spans="1:15" ht="15">
      <c r="A681" s="368"/>
      <c r="B681" s="153"/>
      <c r="C681" s="365"/>
      <c r="D681" s="366"/>
      <c r="E681" s="366"/>
      <c r="F681" s="366"/>
      <c r="G681" s="367"/>
      <c r="H681" s="363"/>
      <c r="I681" s="363"/>
      <c r="J681" s="363"/>
      <c r="K681" s="363"/>
      <c r="L681" s="363"/>
      <c r="M681" s="363"/>
      <c r="N681" s="363"/>
      <c r="O681" s="363"/>
    </row>
    <row r="682" spans="1:15" ht="16.5" customHeight="1">
      <c r="A682" s="368"/>
      <c r="B682" s="153"/>
      <c r="C682" s="365"/>
      <c r="D682" s="366"/>
      <c r="E682" s="366"/>
      <c r="F682" s="366"/>
      <c r="G682" s="367"/>
      <c r="H682" s="363"/>
      <c r="I682" s="363"/>
      <c r="J682" s="363"/>
      <c r="K682" s="363"/>
      <c r="L682" s="363"/>
      <c r="M682" s="363"/>
      <c r="N682" s="363"/>
      <c r="O682" s="363"/>
    </row>
    <row r="683" spans="1:15" ht="16.5" customHeight="1">
      <c r="A683" s="368"/>
      <c r="B683" s="153"/>
      <c r="C683" s="365"/>
      <c r="D683" s="366"/>
      <c r="E683" s="366"/>
      <c r="F683" s="366"/>
      <c r="G683" s="367"/>
      <c r="H683" s="363"/>
      <c r="I683" s="363"/>
      <c r="J683" s="363"/>
      <c r="K683" s="363"/>
      <c r="L683" s="363"/>
      <c r="M683" s="363"/>
      <c r="N683" s="363"/>
      <c r="O683" s="363"/>
    </row>
    <row r="684" spans="1:15" ht="16.5" customHeight="1">
      <c r="A684" s="368"/>
      <c r="B684" s="153"/>
      <c r="C684" s="365"/>
      <c r="D684" s="366"/>
      <c r="E684" s="366"/>
      <c r="F684" s="366"/>
      <c r="G684" s="367"/>
      <c r="H684" s="363"/>
      <c r="I684" s="363"/>
      <c r="J684" s="363"/>
      <c r="K684" s="363"/>
      <c r="L684" s="363"/>
      <c r="M684" s="363"/>
      <c r="N684" s="363"/>
      <c r="O684" s="363"/>
    </row>
    <row r="685" spans="1:15" ht="16.5" customHeight="1">
      <c r="A685" s="368"/>
      <c r="B685" s="153"/>
      <c r="C685" s="365"/>
      <c r="D685" s="366"/>
      <c r="E685" s="366"/>
      <c r="F685" s="366"/>
      <c r="G685" s="367"/>
      <c r="H685" s="363"/>
      <c r="I685" s="363"/>
      <c r="J685" s="363"/>
      <c r="K685" s="363"/>
      <c r="L685" s="363"/>
      <c r="M685" s="363"/>
      <c r="N685" s="363"/>
      <c r="O685" s="363"/>
    </row>
    <row r="686" spans="1:15" ht="16.5" customHeight="1">
      <c r="A686" s="368"/>
      <c r="B686" s="153"/>
      <c r="C686" s="365"/>
      <c r="D686" s="366"/>
      <c r="E686" s="366"/>
      <c r="F686" s="366"/>
      <c r="G686" s="367"/>
      <c r="H686" s="363"/>
      <c r="I686" s="363"/>
      <c r="J686" s="363"/>
      <c r="K686" s="363"/>
      <c r="L686" s="363"/>
      <c r="M686" s="363"/>
      <c r="N686" s="363"/>
      <c r="O686" s="363"/>
    </row>
    <row r="687" spans="1:15" ht="16.5" customHeight="1">
      <c r="A687" s="368"/>
      <c r="B687" s="153"/>
      <c r="C687" s="365"/>
      <c r="D687" s="366"/>
      <c r="E687" s="366"/>
      <c r="F687" s="366"/>
      <c r="G687" s="367"/>
      <c r="H687" s="363"/>
      <c r="I687" s="363"/>
      <c r="J687" s="363"/>
      <c r="K687" s="363"/>
      <c r="L687" s="363"/>
      <c r="M687" s="363"/>
      <c r="N687" s="363"/>
      <c r="O687" s="363"/>
    </row>
    <row r="688" spans="1:15" ht="16.5" customHeight="1">
      <c r="A688" s="368"/>
      <c r="B688" s="153"/>
      <c r="C688" s="365"/>
      <c r="D688" s="366"/>
      <c r="E688" s="366"/>
      <c r="F688" s="366"/>
      <c r="G688" s="367"/>
      <c r="H688" s="363"/>
      <c r="I688" s="363"/>
      <c r="J688" s="363"/>
      <c r="K688" s="363"/>
      <c r="L688" s="363"/>
      <c r="M688" s="363"/>
      <c r="N688" s="363"/>
      <c r="O688" s="363"/>
    </row>
    <row r="689" spans="1:15" ht="16.5" customHeight="1">
      <c r="A689" s="368"/>
      <c r="B689" s="153"/>
      <c r="C689" s="365"/>
      <c r="D689" s="366"/>
      <c r="E689" s="366"/>
      <c r="F689" s="366"/>
      <c r="G689" s="367"/>
      <c r="H689" s="363"/>
      <c r="I689" s="363"/>
      <c r="J689" s="363"/>
      <c r="K689" s="363"/>
      <c r="L689" s="363"/>
      <c r="M689" s="363"/>
      <c r="N689" s="363"/>
      <c r="O689" s="363"/>
    </row>
    <row r="690" spans="1:15" ht="16.5" customHeight="1">
      <c r="A690" s="368"/>
      <c r="B690" s="153"/>
      <c r="C690" s="365"/>
      <c r="D690" s="366"/>
      <c r="E690" s="366"/>
      <c r="F690" s="366"/>
      <c r="G690" s="367"/>
      <c r="H690" s="363"/>
      <c r="I690" s="363"/>
      <c r="J690" s="363"/>
      <c r="K690" s="363"/>
      <c r="L690" s="363"/>
      <c r="M690" s="363"/>
      <c r="N690" s="363"/>
      <c r="O690" s="363"/>
    </row>
    <row r="691" spans="1:15" ht="16.5" customHeight="1">
      <c r="A691" s="368"/>
      <c r="B691" s="153"/>
      <c r="C691" s="365"/>
      <c r="D691" s="366"/>
      <c r="E691" s="366"/>
      <c r="F691" s="366"/>
      <c r="G691" s="367"/>
      <c r="H691" s="363"/>
      <c r="I691" s="363"/>
      <c r="J691" s="363"/>
      <c r="K691" s="363"/>
      <c r="L691" s="363"/>
      <c r="M691" s="363"/>
      <c r="N691" s="363"/>
      <c r="O691" s="363"/>
    </row>
    <row r="692" spans="1:15" ht="16.5" customHeight="1">
      <c r="A692" s="368"/>
      <c r="B692" s="153"/>
      <c r="C692" s="365"/>
      <c r="D692" s="366"/>
      <c r="E692" s="366"/>
      <c r="F692" s="366"/>
      <c r="G692" s="367"/>
      <c r="H692" s="363"/>
      <c r="I692" s="363"/>
      <c r="J692" s="363"/>
      <c r="K692" s="363"/>
      <c r="L692" s="363"/>
      <c r="M692" s="363"/>
      <c r="N692" s="363"/>
      <c r="O692" s="363"/>
    </row>
    <row r="693" spans="1:15" ht="15">
      <c r="A693" s="368"/>
      <c r="B693" s="153"/>
      <c r="C693" s="365"/>
      <c r="D693" s="366"/>
      <c r="E693" s="366"/>
      <c r="F693" s="366"/>
      <c r="G693" s="367"/>
      <c r="H693" s="363"/>
      <c r="I693" s="363"/>
      <c r="J693" s="363"/>
      <c r="K693" s="363"/>
      <c r="L693" s="363"/>
      <c r="M693" s="363"/>
      <c r="N693" s="363"/>
      <c r="O693" s="363"/>
    </row>
    <row r="694" spans="1:15" ht="15">
      <c r="A694" s="368"/>
      <c r="B694" s="153"/>
      <c r="C694" s="365"/>
      <c r="D694" s="366"/>
      <c r="E694" s="366"/>
      <c r="F694" s="366"/>
      <c r="G694" s="367"/>
      <c r="H694" s="363"/>
      <c r="I694" s="363"/>
      <c r="J694" s="363"/>
      <c r="K694" s="363"/>
      <c r="L694" s="363"/>
      <c r="M694" s="363"/>
      <c r="N694" s="363"/>
      <c r="O694" s="363"/>
    </row>
    <row r="695" spans="1:15" ht="15">
      <c r="A695" s="368"/>
      <c r="B695" s="153"/>
      <c r="C695" s="365"/>
      <c r="D695" s="366"/>
      <c r="E695" s="366"/>
      <c r="F695" s="366"/>
      <c r="G695" s="367"/>
      <c r="H695" s="363"/>
      <c r="I695" s="363"/>
      <c r="J695" s="363"/>
      <c r="K695" s="363"/>
      <c r="L695" s="363"/>
      <c r="M695" s="363"/>
      <c r="N695" s="363"/>
      <c r="O695" s="363"/>
    </row>
    <row r="696" spans="1:15" ht="15">
      <c r="A696" s="368"/>
      <c r="B696" s="153"/>
      <c r="C696" s="365"/>
      <c r="D696" s="366"/>
      <c r="E696" s="366"/>
      <c r="F696" s="366"/>
      <c r="G696" s="367"/>
      <c r="H696" s="363"/>
      <c r="I696" s="363"/>
      <c r="J696" s="363"/>
      <c r="K696" s="363"/>
      <c r="L696" s="363"/>
      <c r="M696" s="363"/>
      <c r="N696" s="363"/>
      <c r="O696" s="363"/>
    </row>
    <row r="697" spans="1:15" ht="15">
      <c r="A697" s="368"/>
      <c r="B697" s="153"/>
      <c r="C697" s="365"/>
      <c r="D697" s="366"/>
      <c r="E697" s="366"/>
      <c r="F697" s="366"/>
      <c r="G697" s="367"/>
      <c r="H697" s="366"/>
      <c r="I697" s="366"/>
      <c r="J697" s="366"/>
      <c r="K697" s="366"/>
      <c r="L697" s="366"/>
      <c r="M697" s="366"/>
      <c r="N697" s="366"/>
      <c r="O697" s="366"/>
    </row>
    <row r="698" spans="1:15" ht="15">
      <c r="A698" s="368"/>
      <c r="B698" s="153"/>
      <c r="C698" s="365"/>
      <c r="D698" s="366"/>
      <c r="E698" s="366"/>
      <c r="F698" s="366"/>
      <c r="G698" s="367"/>
      <c r="H698" s="366"/>
      <c r="I698" s="366"/>
      <c r="J698" s="366"/>
      <c r="K698" s="366"/>
      <c r="L698" s="366"/>
      <c r="M698" s="366"/>
      <c r="N698" s="366"/>
      <c r="O698" s="366"/>
    </row>
    <row r="699" spans="1:15" ht="15">
      <c r="A699" s="368"/>
      <c r="B699" s="153"/>
      <c r="C699" s="365"/>
      <c r="D699" s="366"/>
      <c r="E699" s="366"/>
      <c r="F699" s="366"/>
      <c r="G699" s="367"/>
      <c r="H699" s="366"/>
      <c r="I699" s="366"/>
      <c r="J699" s="366"/>
      <c r="K699" s="366"/>
      <c r="L699" s="366"/>
      <c r="M699" s="366"/>
      <c r="N699" s="366"/>
      <c r="O699" s="366"/>
    </row>
    <row r="700" spans="1:15" ht="15">
      <c r="A700" s="368"/>
      <c r="B700" s="153"/>
      <c r="C700" s="365"/>
      <c r="D700" s="366"/>
      <c r="E700" s="366"/>
      <c r="F700" s="366"/>
      <c r="G700" s="367"/>
      <c r="H700" s="366"/>
      <c r="I700" s="366"/>
      <c r="J700" s="366"/>
      <c r="K700" s="366"/>
      <c r="L700" s="366"/>
      <c r="M700" s="366"/>
      <c r="N700" s="366"/>
      <c r="O700" s="366"/>
    </row>
    <row r="701" spans="1:15" ht="15">
      <c r="A701" s="368"/>
      <c r="B701" s="153"/>
      <c r="C701" s="365"/>
      <c r="D701" s="366"/>
      <c r="E701" s="366"/>
      <c r="F701" s="366"/>
      <c r="G701" s="367"/>
      <c r="H701" s="366"/>
      <c r="I701" s="366"/>
      <c r="J701" s="366"/>
      <c r="K701" s="366"/>
      <c r="L701" s="366"/>
      <c r="M701" s="366"/>
      <c r="N701" s="366"/>
      <c r="O701" s="366"/>
    </row>
    <row r="702" spans="1:15" ht="15">
      <c r="A702" s="368"/>
      <c r="B702" s="153"/>
      <c r="C702" s="365"/>
      <c r="D702" s="366"/>
      <c r="E702" s="366"/>
      <c r="F702" s="366"/>
      <c r="G702" s="367"/>
      <c r="H702" s="366"/>
      <c r="I702" s="366"/>
      <c r="J702" s="366"/>
      <c r="K702" s="366"/>
      <c r="L702" s="366"/>
      <c r="M702" s="366"/>
      <c r="N702" s="366"/>
      <c r="O702" s="366"/>
    </row>
    <row r="703" spans="1:15" ht="15">
      <c r="A703" s="368"/>
      <c r="B703" s="153"/>
      <c r="C703" s="365"/>
      <c r="D703" s="366"/>
      <c r="E703" s="366"/>
      <c r="F703" s="366"/>
      <c r="G703" s="367"/>
      <c r="H703" s="366"/>
      <c r="I703" s="366"/>
      <c r="J703" s="366"/>
      <c r="K703" s="366"/>
      <c r="L703" s="366"/>
      <c r="M703" s="366"/>
      <c r="N703" s="366"/>
      <c r="O703" s="366"/>
    </row>
    <row r="704" spans="1:15" ht="15">
      <c r="A704" s="368"/>
      <c r="B704" s="153"/>
      <c r="C704" s="365"/>
      <c r="D704" s="366"/>
      <c r="E704" s="366"/>
      <c r="F704" s="366"/>
      <c r="G704" s="367"/>
      <c r="H704" s="366"/>
      <c r="I704" s="366"/>
      <c r="J704" s="366"/>
      <c r="K704" s="366"/>
      <c r="L704" s="366"/>
      <c r="M704" s="366"/>
      <c r="N704" s="366"/>
      <c r="O704" s="366"/>
    </row>
    <row r="705" spans="1:15" ht="15">
      <c r="A705" s="368"/>
      <c r="B705" s="153"/>
      <c r="C705" s="365"/>
      <c r="D705" s="366"/>
      <c r="E705" s="366"/>
      <c r="F705" s="366"/>
      <c r="G705" s="367"/>
      <c r="H705" s="366"/>
      <c r="I705" s="366"/>
      <c r="J705" s="366"/>
      <c r="K705" s="366"/>
      <c r="L705" s="366"/>
      <c r="M705" s="366"/>
      <c r="N705" s="366"/>
      <c r="O705" s="366"/>
    </row>
    <row r="706" spans="1:15" ht="15">
      <c r="A706" s="368"/>
      <c r="B706" s="153"/>
      <c r="C706" s="365"/>
      <c r="D706" s="366"/>
      <c r="E706" s="366"/>
      <c r="F706" s="366"/>
      <c r="G706" s="367"/>
      <c r="H706" s="366"/>
      <c r="I706" s="366"/>
      <c r="J706" s="366"/>
      <c r="K706" s="366"/>
      <c r="L706" s="366"/>
      <c r="M706" s="366"/>
      <c r="N706" s="366"/>
      <c r="O706" s="366"/>
    </row>
    <row r="707" spans="1:15" ht="15">
      <c r="A707" s="368"/>
      <c r="B707" s="153"/>
      <c r="C707" s="365"/>
      <c r="D707" s="366"/>
      <c r="E707" s="366"/>
      <c r="F707" s="366"/>
      <c r="G707" s="367"/>
      <c r="H707" s="363"/>
      <c r="I707" s="363"/>
      <c r="J707" s="363"/>
      <c r="K707" s="363"/>
      <c r="L707" s="363"/>
      <c r="M707" s="363"/>
      <c r="N707" s="363"/>
      <c r="O707" s="363"/>
    </row>
    <row r="708" spans="1:15" ht="15">
      <c r="A708" s="368"/>
      <c r="B708" s="153"/>
      <c r="C708" s="365"/>
      <c r="D708" s="366"/>
      <c r="E708" s="366"/>
      <c r="F708" s="366"/>
      <c r="G708" s="367"/>
      <c r="H708" s="363"/>
      <c r="I708" s="363"/>
      <c r="J708" s="363"/>
      <c r="K708" s="363"/>
      <c r="L708" s="363"/>
      <c r="M708" s="363"/>
      <c r="N708" s="363"/>
      <c r="O708" s="363"/>
    </row>
    <row r="709" spans="1:15" ht="15">
      <c r="A709" s="368"/>
      <c r="B709" s="153"/>
      <c r="C709" s="365"/>
      <c r="D709" s="366"/>
      <c r="E709" s="366"/>
      <c r="F709" s="366"/>
      <c r="G709" s="367"/>
      <c r="H709" s="363"/>
      <c r="I709" s="363"/>
      <c r="J709" s="363"/>
      <c r="K709" s="363"/>
      <c r="L709" s="363"/>
      <c r="M709" s="363"/>
      <c r="N709" s="363"/>
      <c r="O709" s="363"/>
    </row>
    <row r="710" spans="1:15" ht="15">
      <c r="A710" s="368"/>
      <c r="B710" s="153"/>
      <c r="C710" s="365"/>
      <c r="D710" s="366"/>
      <c r="E710" s="366"/>
      <c r="F710" s="366"/>
      <c r="G710" s="367"/>
      <c r="H710" s="363"/>
      <c r="I710" s="363"/>
      <c r="J710" s="363"/>
      <c r="K710" s="363"/>
      <c r="L710" s="363"/>
      <c r="M710" s="363"/>
      <c r="N710" s="363"/>
      <c r="O710" s="363"/>
    </row>
    <row r="711" spans="1:15" ht="15">
      <c r="A711" s="368"/>
      <c r="B711" s="153"/>
      <c r="C711" s="365"/>
      <c r="D711" s="366"/>
      <c r="E711" s="366"/>
      <c r="F711" s="366"/>
      <c r="G711" s="367"/>
      <c r="H711" s="366"/>
      <c r="I711" s="366"/>
      <c r="J711" s="366"/>
      <c r="K711" s="366"/>
      <c r="L711" s="366"/>
      <c r="M711" s="366"/>
      <c r="N711" s="366"/>
      <c r="O711" s="366"/>
    </row>
    <row r="712" spans="1:15" ht="15">
      <c r="A712" s="368"/>
      <c r="B712" s="153"/>
      <c r="C712" s="365"/>
      <c r="D712" s="366"/>
      <c r="E712" s="366"/>
      <c r="F712" s="366"/>
      <c r="G712" s="367"/>
      <c r="H712" s="366"/>
      <c r="I712" s="366"/>
      <c r="J712" s="366"/>
      <c r="K712" s="366"/>
      <c r="L712" s="366"/>
      <c r="M712" s="366"/>
      <c r="N712" s="366"/>
      <c r="O712" s="366"/>
    </row>
    <row r="713" spans="1:15" ht="15">
      <c r="A713" s="368"/>
      <c r="B713" s="153"/>
      <c r="C713" s="365"/>
      <c r="D713" s="366"/>
      <c r="E713" s="366"/>
      <c r="F713" s="366"/>
      <c r="G713" s="367"/>
      <c r="H713" s="366"/>
      <c r="I713" s="366"/>
      <c r="J713" s="366"/>
      <c r="K713" s="366"/>
      <c r="L713" s="366"/>
      <c r="M713" s="366"/>
      <c r="N713" s="366"/>
      <c r="O713" s="366"/>
    </row>
    <row r="714" spans="1:15" ht="15">
      <c r="A714" s="368"/>
      <c r="B714" s="153"/>
      <c r="C714" s="365"/>
      <c r="D714" s="366"/>
      <c r="E714" s="366"/>
      <c r="F714" s="366"/>
      <c r="G714" s="367"/>
      <c r="H714" s="366"/>
      <c r="I714" s="366"/>
      <c r="J714" s="366"/>
      <c r="K714" s="366"/>
      <c r="L714" s="366"/>
      <c r="M714" s="366"/>
      <c r="N714" s="366"/>
      <c r="O714" s="366"/>
    </row>
    <row r="715" spans="1:15" ht="15">
      <c r="A715" s="368"/>
      <c r="B715" s="153"/>
      <c r="C715" s="365"/>
      <c r="D715" s="366"/>
      <c r="E715" s="366"/>
      <c r="F715" s="366"/>
      <c r="G715" s="367"/>
      <c r="H715" s="366"/>
      <c r="I715" s="366"/>
      <c r="J715" s="366"/>
      <c r="K715" s="366"/>
      <c r="L715" s="366"/>
      <c r="M715" s="366"/>
      <c r="N715" s="366"/>
      <c r="O715" s="366"/>
    </row>
    <row r="716" spans="1:15" ht="15">
      <c r="A716" s="368"/>
      <c r="B716" s="153"/>
      <c r="C716" s="365"/>
      <c r="D716" s="366"/>
      <c r="E716" s="366"/>
      <c r="F716" s="366"/>
      <c r="G716" s="367"/>
      <c r="H716" s="366"/>
      <c r="I716" s="366"/>
      <c r="J716" s="366"/>
      <c r="K716" s="366"/>
      <c r="L716" s="366"/>
      <c r="M716" s="366"/>
      <c r="N716" s="366"/>
      <c r="O716" s="366"/>
    </row>
    <row r="717" spans="1:15" ht="15">
      <c r="A717" s="368"/>
      <c r="B717" s="153"/>
      <c r="C717" s="365"/>
      <c r="D717" s="366"/>
      <c r="E717" s="366"/>
      <c r="F717" s="366"/>
      <c r="G717" s="367"/>
      <c r="H717" s="366"/>
      <c r="I717" s="366"/>
      <c r="J717" s="366"/>
      <c r="K717" s="366"/>
      <c r="L717" s="366"/>
      <c r="M717" s="366"/>
      <c r="N717" s="366"/>
      <c r="O717" s="366"/>
    </row>
    <row r="718" spans="1:15" ht="15">
      <c r="A718" s="368"/>
      <c r="B718" s="153"/>
      <c r="C718" s="365"/>
      <c r="D718" s="366"/>
      <c r="E718" s="366"/>
      <c r="F718" s="366"/>
      <c r="G718" s="367"/>
      <c r="H718" s="363"/>
      <c r="I718" s="363"/>
      <c r="J718" s="363"/>
      <c r="K718" s="363"/>
      <c r="L718" s="363"/>
      <c r="M718" s="363"/>
      <c r="N718" s="363"/>
      <c r="O718" s="363"/>
    </row>
    <row r="719" spans="1:15" ht="15">
      <c r="A719" s="368"/>
      <c r="B719" s="153"/>
      <c r="C719" s="365"/>
      <c r="D719" s="366"/>
      <c r="E719" s="366"/>
      <c r="F719" s="366"/>
      <c r="G719" s="367"/>
      <c r="H719" s="363"/>
      <c r="I719" s="363"/>
      <c r="J719" s="363"/>
      <c r="K719" s="363"/>
      <c r="L719" s="363"/>
      <c r="M719" s="363"/>
      <c r="N719" s="363"/>
      <c r="O719" s="363"/>
    </row>
    <row r="720" spans="1:15" ht="15">
      <c r="A720" s="368"/>
      <c r="B720" s="153"/>
      <c r="C720" s="365"/>
      <c r="D720" s="366"/>
      <c r="E720" s="366"/>
      <c r="F720" s="366"/>
      <c r="G720" s="367"/>
      <c r="H720" s="363"/>
      <c r="I720" s="363"/>
      <c r="J720" s="363"/>
      <c r="K720" s="363"/>
      <c r="L720" s="363"/>
      <c r="M720" s="363"/>
      <c r="N720" s="363"/>
      <c r="O720" s="363"/>
    </row>
    <row r="721" spans="1:15" ht="15">
      <c r="A721" s="368"/>
      <c r="B721" s="153"/>
      <c r="C721" s="365"/>
      <c r="D721" s="366"/>
      <c r="E721" s="366"/>
      <c r="F721" s="366"/>
      <c r="G721" s="367"/>
      <c r="H721" s="363"/>
      <c r="I721" s="363"/>
      <c r="J721" s="363"/>
      <c r="K721" s="363"/>
      <c r="L721" s="363"/>
      <c r="M721" s="363"/>
      <c r="N721" s="363"/>
      <c r="O721" s="363"/>
    </row>
    <row r="722" spans="1:15" ht="15">
      <c r="A722" s="368"/>
      <c r="B722" s="153"/>
      <c r="C722" s="365"/>
      <c r="D722" s="366"/>
      <c r="E722" s="366"/>
      <c r="F722" s="366"/>
      <c r="G722" s="367"/>
      <c r="H722" s="363"/>
      <c r="I722" s="363"/>
      <c r="J722" s="363"/>
      <c r="K722" s="363"/>
      <c r="L722" s="363"/>
      <c r="M722" s="363"/>
      <c r="N722" s="363"/>
      <c r="O722" s="363"/>
    </row>
    <row r="723" spans="1:15" ht="15">
      <c r="A723" s="368"/>
      <c r="B723" s="153"/>
      <c r="C723" s="365"/>
      <c r="D723" s="366"/>
      <c r="E723" s="366"/>
      <c r="F723" s="366"/>
      <c r="G723" s="367"/>
      <c r="H723" s="363"/>
      <c r="I723" s="363"/>
      <c r="J723" s="363"/>
      <c r="K723" s="363"/>
      <c r="L723" s="363"/>
      <c r="M723" s="363"/>
      <c r="N723" s="363"/>
      <c r="O723" s="363"/>
    </row>
    <row r="724" spans="1:15" ht="15">
      <c r="A724" s="368"/>
      <c r="B724" s="153"/>
      <c r="C724" s="365"/>
      <c r="D724" s="366"/>
      <c r="E724" s="366"/>
      <c r="F724" s="366"/>
      <c r="G724" s="367"/>
      <c r="H724" s="363"/>
      <c r="I724" s="363"/>
      <c r="J724" s="363"/>
      <c r="K724" s="363"/>
      <c r="L724" s="363"/>
      <c r="M724" s="363"/>
      <c r="N724" s="363"/>
      <c r="O724" s="363"/>
    </row>
    <row r="725" spans="1:15" ht="15">
      <c r="A725" s="368"/>
      <c r="B725" s="153"/>
      <c r="C725" s="365"/>
      <c r="D725" s="366"/>
      <c r="E725" s="366"/>
      <c r="F725" s="366"/>
      <c r="G725" s="367"/>
      <c r="H725" s="363"/>
      <c r="I725" s="363"/>
      <c r="J725" s="363"/>
      <c r="K725" s="363"/>
      <c r="L725" s="363"/>
      <c r="M725" s="363"/>
      <c r="N725" s="363"/>
      <c r="O725" s="363"/>
    </row>
    <row r="726" spans="1:15" ht="15">
      <c r="A726" s="368"/>
      <c r="B726" s="153"/>
      <c r="C726" s="365"/>
      <c r="D726" s="366"/>
      <c r="E726" s="366"/>
      <c r="F726" s="366"/>
      <c r="G726" s="367"/>
      <c r="H726" s="363"/>
      <c r="I726" s="363"/>
      <c r="J726" s="363"/>
      <c r="K726" s="363"/>
      <c r="L726" s="363"/>
      <c r="M726" s="363"/>
      <c r="N726" s="363"/>
      <c r="O726" s="363"/>
    </row>
    <row r="727" spans="1:15" ht="15">
      <c r="A727" s="368"/>
      <c r="B727" s="153"/>
      <c r="C727" s="365"/>
      <c r="D727" s="366"/>
      <c r="E727" s="366"/>
      <c r="F727" s="366"/>
      <c r="G727" s="367"/>
      <c r="H727" s="363"/>
      <c r="I727" s="363"/>
      <c r="J727" s="363"/>
      <c r="K727" s="363"/>
      <c r="L727" s="363"/>
      <c r="M727" s="363"/>
      <c r="N727" s="363"/>
      <c r="O727" s="363"/>
    </row>
    <row r="728" spans="1:15" ht="15">
      <c r="A728" s="368"/>
      <c r="B728" s="153"/>
      <c r="C728" s="365"/>
      <c r="D728" s="366"/>
      <c r="E728" s="366"/>
      <c r="F728" s="366"/>
      <c r="G728" s="367"/>
      <c r="H728" s="363"/>
      <c r="I728" s="363"/>
      <c r="J728" s="363"/>
      <c r="K728" s="363"/>
      <c r="L728" s="363"/>
      <c r="M728" s="363"/>
      <c r="N728" s="363"/>
      <c r="O728" s="363"/>
    </row>
    <row r="729" spans="1:15" ht="15">
      <c r="A729" s="368"/>
      <c r="B729" s="153"/>
      <c r="C729" s="365"/>
      <c r="D729" s="366"/>
      <c r="E729" s="366"/>
      <c r="F729" s="366"/>
      <c r="G729" s="367"/>
      <c r="H729" s="363"/>
      <c r="I729" s="363"/>
      <c r="J729" s="363"/>
      <c r="K729" s="363"/>
      <c r="L729" s="363"/>
      <c r="M729" s="363"/>
      <c r="N729" s="363"/>
      <c r="O729" s="363"/>
    </row>
    <row r="730" spans="1:15" ht="15">
      <c r="A730" s="368"/>
      <c r="B730" s="153"/>
      <c r="C730" s="365"/>
      <c r="D730" s="366"/>
      <c r="E730" s="366"/>
      <c r="F730" s="366"/>
      <c r="G730" s="367"/>
      <c r="H730" s="363"/>
      <c r="I730" s="363"/>
      <c r="J730" s="363"/>
      <c r="K730" s="363"/>
      <c r="L730" s="363"/>
      <c r="M730" s="363"/>
      <c r="N730" s="363"/>
      <c r="O730" s="363"/>
    </row>
    <row r="731" spans="1:15" ht="15">
      <c r="A731" s="368"/>
      <c r="B731" s="153"/>
      <c r="C731" s="365"/>
      <c r="D731" s="366"/>
      <c r="E731" s="366"/>
      <c r="F731" s="366"/>
      <c r="G731" s="367"/>
      <c r="H731" s="363"/>
      <c r="I731" s="363"/>
      <c r="J731" s="363"/>
      <c r="K731" s="363"/>
      <c r="L731" s="363"/>
      <c r="M731" s="363"/>
      <c r="N731" s="363"/>
      <c r="O731" s="363"/>
    </row>
    <row r="732" spans="1:15" ht="15">
      <c r="A732" s="368"/>
      <c r="B732" s="153"/>
      <c r="C732" s="365"/>
      <c r="D732" s="366"/>
      <c r="E732" s="366"/>
      <c r="F732" s="366"/>
      <c r="G732" s="367"/>
      <c r="H732" s="363"/>
      <c r="I732" s="363"/>
      <c r="J732" s="363"/>
      <c r="K732" s="363"/>
      <c r="L732" s="363"/>
      <c r="M732" s="363"/>
      <c r="N732" s="363"/>
      <c r="O732" s="363"/>
    </row>
    <row r="733" spans="1:15" ht="15">
      <c r="A733" s="368"/>
      <c r="B733" s="153"/>
      <c r="C733" s="365"/>
      <c r="D733" s="366"/>
      <c r="E733" s="366"/>
      <c r="F733" s="366"/>
      <c r="G733" s="367"/>
      <c r="H733" s="363"/>
      <c r="I733" s="363"/>
      <c r="J733" s="363"/>
      <c r="K733" s="363"/>
      <c r="L733" s="363"/>
      <c r="M733" s="363"/>
      <c r="N733" s="363"/>
      <c r="O733" s="363"/>
    </row>
    <row r="734" spans="1:15" ht="15">
      <c r="A734" s="368"/>
      <c r="B734" s="153"/>
      <c r="C734" s="365"/>
      <c r="D734" s="366"/>
      <c r="E734" s="366"/>
      <c r="F734" s="366"/>
      <c r="G734" s="367"/>
      <c r="H734" s="363"/>
      <c r="I734" s="363"/>
      <c r="J734" s="363"/>
      <c r="K734" s="363"/>
      <c r="L734" s="363"/>
      <c r="M734" s="363"/>
      <c r="N734" s="363"/>
      <c r="O734" s="363"/>
    </row>
    <row r="735" spans="1:15" ht="15">
      <c r="A735" s="368"/>
      <c r="B735" s="153"/>
      <c r="C735" s="365"/>
      <c r="D735" s="366"/>
      <c r="E735" s="366"/>
      <c r="F735" s="366"/>
      <c r="G735" s="367"/>
      <c r="H735" s="363"/>
      <c r="I735" s="363"/>
      <c r="J735" s="363"/>
      <c r="K735" s="363"/>
      <c r="L735" s="363"/>
      <c r="M735" s="363"/>
      <c r="N735" s="363"/>
      <c r="O735" s="363"/>
    </row>
    <row r="736" spans="1:15" ht="15">
      <c r="A736" s="368"/>
      <c r="B736" s="153"/>
      <c r="C736" s="365"/>
      <c r="D736" s="366"/>
      <c r="E736" s="366"/>
      <c r="F736" s="366"/>
      <c r="G736" s="367"/>
      <c r="H736" s="363"/>
      <c r="I736" s="363"/>
      <c r="J736" s="363"/>
      <c r="K736" s="363"/>
      <c r="L736" s="363"/>
      <c r="M736" s="363"/>
      <c r="N736" s="363"/>
      <c r="O736" s="363"/>
    </row>
    <row r="737" spans="1:15" ht="15">
      <c r="A737" s="368"/>
      <c r="B737" s="153"/>
      <c r="C737" s="365"/>
      <c r="D737" s="366"/>
      <c r="E737" s="366"/>
      <c r="F737" s="366"/>
      <c r="G737" s="367"/>
      <c r="H737" s="363"/>
      <c r="I737" s="363"/>
      <c r="J737" s="363"/>
      <c r="K737" s="363"/>
      <c r="L737" s="363"/>
      <c r="M737" s="363"/>
      <c r="N737" s="363"/>
      <c r="O737" s="363"/>
    </row>
    <row r="738" spans="1:15" ht="15">
      <c r="A738" s="368"/>
      <c r="B738" s="153"/>
      <c r="C738" s="365"/>
      <c r="D738" s="366"/>
      <c r="E738" s="366"/>
      <c r="F738" s="366"/>
      <c r="G738" s="367"/>
      <c r="H738" s="366"/>
      <c r="I738" s="366"/>
      <c r="J738" s="366"/>
      <c r="K738" s="366"/>
      <c r="L738" s="366"/>
      <c r="M738" s="366"/>
      <c r="N738" s="366"/>
      <c r="O738" s="366"/>
    </row>
    <row r="739" spans="1:15" ht="15">
      <c r="A739" s="368"/>
      <c r="B739" s="153"/>
      <c r="C739" s="365"/>
      <c r="D739" s="366"/>
      <c r="E739" s="366"/>
      <c r="F739" s="366"/>
      <c r="G739" s="367"/>
      <c r="H739" s="366"/>
      <c r="I739" s="366"/>
      <c r="J739" s="366"/>
      <c r="K739" s="366"/>
      <c r="L739" s="366"/>
      <c r="M739" s="366"/>
      <c r="N739" s="366"/>
      <c r="O739" s="366"/>
    </row>
    <row r="740" spans="1:15" ht="15">
      <c r="A740" s="368"/>
      <c r="B740" s="153"/>
      <c r="C740" s="365"/>
      <c r="D740" s="366"/>
      <c r="E740" s="366"/>
      <c r="F740" s="366"/>
      <c r="G740" s="367"/>
      <c r="H740" s="366"/>
      <c r="I740" s="366"/>
      <c r="J740" s="366"/>
      <c r="K740" s="366"/>
      <c r="L740" s="366"/>
      <c r="M740" s="366"/>
      <c r="N740" s="366"/>
      <c r="O740" s="366"/>
    </row>
    <row r="741" spans="1:15" ht="15">
      <c r="A741" s="368"/>
      <c r="B741" s="153"/>
      <c r="C741" s="365"/>
      <c r="D741" s="366"/>
      <c r="E741" s="366"/>
      <c r="F741" s="366"/>
      <c r="G741" s="367"/>
      <c r="H741" s="366"/>
      <c r="I741" s="366"/>
      <c r="J741" s="366"/>
      <c r="K741" s="366"/>
      <c r="L741" s="366"/>
      <c r="M741" s="366"/>
      <c r="N741" s="366"/>
      <c r="O741" s="366"/>
    </row>
    <row r="742" spans="1:15" ht="15">
      <c r="A742" s="368"/>
      <c r="B742" s="153"/>
      <c r="C742" s="365"/>
      <c r="D742" s="366"/>
      <c r="E742" s="366"/>
      <c r="F742" s="366"/>
      <c r="G742" s="367"/>
      <c r="H742" s="366"/>
      <c r="I742" s="366"/>
      <c r="J742" s="366"/>
      <c r="K742" s="366"/>
      <c r="L742" s="366"/>
      <c r="M742" s="366"/>
      <c r="N742" s="366"/>
      <c r="O742" s="366"/>
    </row>
    <row r="743" spans="1:15" ht="15">
      <c r="A743" s="368"/>
      <c r="B743" s="153"/>
      <c r="C743" s="365"/>
      <c r="D743" s="366"/>
      <c r="E743" s="366"/>
      <c r="F743" s="366"/>
      <c r="G743" s="367"/>
      <c r="H743" s="363"/>
      <c r="I743" s="363"/>
      <c r="J743" s="363"/>
      <c r="K743" s="363"/>
      <c r="L743" s="363"/>
      <c r="M743" s="363"/>
      <c r="N743" s="363"/>
      <c r="O743" s="363"/>
    </row>
    <row r="744" spans="1:15" ht="15">
      <c r="A744" s="368"/>
      <c r="B744" s="153"/>
      <c r="C744" s="365"/>
      <c r="D744" s="366"/>
      <c r="E744" s="366"/>
      <c r="F744" s="366"/>
      <c r="G744" s="367"/>
      <c r="H744" s="363"/>
      <c r="I744" s="363"/>
      <c r="J744" s="363"/>
      <c r="K744" s="363"/>
      <c r="L744" s="363"/>
      <c r="M744" s="363"/>
      <c r="N744" s="363"/>
      <c r="O744" s="363"/>
    </row>
    <row r="745" spans="1:15" ht="15">
      <c r="A745" s="368"/>
      <c r="B745" s="153"/>
      <c r="C745" s="365"/>
      <c r="D745" s="366"/>
      <c r="E745" s="366"/>
      <c r="F745" s="366"/>
      <c r="G745" s="367"/>
      <c r="H745" s="363"/>
      <c r="I745" s="363"/>
      <c r="J745" s="363"/>
      <c r="K745" s="363"/>
      <c r="L745" s="363"/>
      <c r="M745" s="363"/>
      <c r="N745" s="363"/>
      <c r="O745" s="363"/>
    </row>
    <row r="746" spans="1:15" ht="15">
      <c r="A746" s="368"/>
      <c r="B746" s="153"/>
      <c r="C746" s="365"/>
      <c r="D746" s="366"/>
      <c r="E746" s="366"/>
      <c r="F746" s="366"/>
      <c r="G746" s="367"/>
      <c r="H746" s="363"/>
      <c r="I746" s="363"/>
      <c r="J746" s="363"/>
      <c r="K746" s="363"/>
      <c r="L746" s="363"/>
      <c r="M746" s="363"/>
      <c r="N746" s="363"/>
      <c r="O746" s="363"/>
    </row>
    <row r="747" spans="1:15" ht="15">
      <c r="A747" s="368"/>
      <c r="B747" s="153"/>
      <c r="C747" s="365"/>
      <c r="D747" s="366"/>
      <c r="E747" s="366"/>
      <c r="F747" s="366"/>
      <c r="G747" s="367"/>
      <c r="H747" s="363"/>
      <c r="I747" s="363"/>
      <c r="J747" s="363"/>
      <c r="K747" s="363"/>
      <c r="L747" s="363"/>
      <c r="M747" s="363"/>
      <c r="N747" s="363"/>
      <c r="O747" s="363"/>
    </row>
    <row r="748" spans="1:15" ht="15">
      <c r="A748" s="368"/>
      <c r="B748" s="153"/>
      <c r="C748" s="365"/>
      <c r="D748" s="366"/>
      <c r="E748" s="366"/>
      <c r="F748" s="366"/>
      <c r="G748" s="367"/>
      <c r="H748" s="363"/>
      <c r="I748" s="363"/>
      <c r="J748" s="363"/>
      <c r="K748" s="363"/>
      <c r="L748" s="363"/>
      <c r="M748" s="363"/>
      <c r="N748" s="363"/>
      <c r="O748" s="363"/>
    </row>
    <row r="749" spans="1:15" ht="15">
      <c r="A749" s="368"/>
      <c r="B749" s="153"/>
      <c r="C749" s="365"/>
      <c r="D749" s="366"/>
      <c r="E749" s="366"/>
      <c r="F749" s="366"/>
      <c r="G749" s="367"/>
      <c r="H749" s="363"/>
      <c r="I749" s="363"/>
      <c r="J749" s="363"/>
      <c r="K749" s="363"/>
      <c r="L749" s="363"/>
      <c r="M749" s="363"/>
      <c r="N749" s="363"/>
      <c r="O749" s="363"/>
    </row>
    <row r="750" spans="1:15" ht="15">
      <c r="A750" s="368"/>
      <c r="B750" s="153"/>
      <c r="C750" s="365"/>
      <c r="D750" s="366"/>
      <c r="E750" s="366"/>
      <c r="F750" s="366"/>
      <c r="G750" s="367"/>
      <c r="H750" s="363"/>
      <c r="I750" s="363"/>
      <c r="J750" s="363"/>
      <c r="K750" s="363"/>
      <c r="L750" s="363"/>
      <c r="M750" s="363"/>
      <c r="N750" s="363"/>
      <c r="O750" s="363"/>
    </row>
    <row r="751" spans="1:15" ht="15">
      <c r="A751" s="368"/>
      <c r="B751" s="153"/>
      <c r="C751" s="365"/>
      <c r="D751" s="366"/>
      <c r="E751" s="366"/>
      <c r="F751" s="366"/>
      <c r="G751" s="367"/>
      <c r="H751" s="363"/>
      <c r="I751" s="363"/>
      <c r="J751" s="363"/>
      <c r="K751" s="363"/>
      <c r="L751" s="363"/>
      <c r="M751" s="363"/>
      <c r="N751" s="363"/>
      <c r="O751" s="363"/>
    </row>
    <row r="752" spans="1:15" ht="15">
      <c r="A752" s="368"/>
      <c r="B752" s="153"/>
      <c r="C752" s="365"/>
      <c r="D752" s="366"/>
      <c r="E752" s="366"/>
      <c r="F752" s="366"/>
      <c r="G752" s="367"/>
      <c r="H752" s="363"/>
      <c r="I752" s="363"/>
      <c r="J752" s="363"/>
      <c r="K752" s="363"/>
      <c r="L752" s="363"/>
      <c r="M752" s="363"/>
      <c r="N752" s="363"/>
      <c r="O752" s="363"/>
    </row>
    <row r="753" spans="1:15" ht="15">
      <c r="A753" s="368"/>
      <c r="B753" s="153"/>
      <c r="C753" s="365"/>
      <c r="D753" s="366"/>
      <c r="E753" s="366"/>
      <c r="F753" s="366"/>
      <c r="G753" s="367"/>
      <c r="H753" s="363"/>
      <c r="I753" s="363"/>
      <c r="J753" s="363"/>
      <c r="K753" s="363"/>
      <c r="L753" s="363"/>
      <c r="M753" s="363"/>
      <c r="N753" s="363"/>
      <c r="O753" s="363"/>
    </row>
    <row r="754" spans="1:15" ht="15">
      <c r="A754" s="368"/>
      <c r="B754" s="153"/>
      <c r="C754" s="365"/>
      <c r="D754" s="366"/>
      <c r="E754" s="366"/>
      <c r="F754" s="366"/>
      <c r="G754" s="367"/>
      <c r="H754" s="363"/>
      <c r="I754" s="363"/>
      <c r="J754" s="363"/>
      <c r="K754" s="363"/>
      <c r="L754" s="363"/>
      <c r="M754" s="363"/>
      <c r="N754" s="363"/>
      <c r="O754" s="363"/>
    </row>
    <row r="755" spans="1:15" ht="15">
      <c r="A755" s="368"/>
      <c r="B755" s="153"/>
      <c r="C755" s="365"/>
      <c r="D755" s="366"/>
      <c r="E755" s="366"/>
      <c r="F755" s="366"/>
      <c r="G755" s="367"/>
      <c r="H755" s="363"/>
      <c r="I755" s="363"/>
      <c r="J755" s="363"/>
      <c r="K755" s="363"/>
      <c r="L755" s="363"/>
      <c r="M755" s="363"/>
      <c r="N755" s="363"/>
      <c r="O755" s="363"/>
    </row>
    <row r="756" spans="1:15" ht="15">
      <c r="A756" s="368"/>
      <c r="B756" s="153"/>
      <c r="C756" s="365"/>
      <c r="D756" s="366"/>
      <c r="E756" s="366"/>
      <c r="F756" s="366"/>
      <c r="G756" s="367"/>
      <c r="H756" s="363"/>
      <c r="I756" s="363"/>
      <c r="J756" s="363"/>
      <c r="K756" s="363"/>
      <c r="L756" s="363"/>
      <c r="M756" s="363"/>
      <c r="N756" s="363"/>
      <c r="O756" s="363"/>
    </row>
    <row r="757" spans="1:15" ht="15">
      <c r="A757" s="368"/>
      <c r="B757" s="153"/>
      <c r="C757" s="365"/>
      <c r="D757" s="366"/>
      <c r="E757" s="366"/>
      <c r="F757" s="366"/>
      <c r="G757" s="367"/>
      <c r="H757" s="363"/>
      <c r="I757" s="363"/>
      <c r="J757" s="363"/>
      <c r="K757" s="363"/>
      <c r="L757" s="363"/>
      <c r="M757" s="363"/>
      <c r="N757" s="363"/>
      <c r="O757" s="363"/>
    </row>
    <row r="758" spans="1:15" ht="15">
      <c r="A758" s="368"/>
      <c r="B758" s="153"/>
      <c r="C758" s="365"/>
      <c r="D758" s="366"/>
      <c r="E758" s="366"/>
      <c r="F758" s="366"/>
      <c r="G758" s="367"/>
      <c r="H758" s="363"/>
      <c r="I758" s="363"/>
      <c r="J758" s="363"/>
      <c r="K758" s="363"/>
      <c r="L758" s="363"/>
      <c r="M758" s="363"/>
      <c r="N758" s="363"/>
      <c r="O758" s="363"/>
    </row>
    <row r="759" spans="1:15" ht="15">
      <c r="A759" s="368"/>
      <c r="B759" s="153"/>
      <c r="C759" s="365"/>
      <c r="D759" s="366"/>
      <c r="E759" s="366"/>
      <c r="F759" s="366"/>
      <c r="G759" s="367"/>
      <c r="H759" s="363"/>
      <c r="I759" s="363"/>
      <c r="J759" s="363"/>
      <c r="K759" s="363"/>
      <c r="L759" s="363"/>
      <c r="M759" s="363"/>
      <c r="N759" s="363"/>
      <c r="O759" s="363"/>
    </row>
    <row r="760" spans="1:15" ht="15">
      <c r="A760" s="368"/>
      <c r="B760" s="153"/>
      <c r="C760" s="365"/>
      <c r="D760" s="366"/>
      <c r="E760" s="366"/>
      <c r="F760" s="366"/>
      <c r="G760" s="367"/>
      <c r="H760" s="363"/>
      <c r="I760" s="363"/>
      <c r="J760" s="363"/>
      <c r="K760" s="363"/>
      <c r="L760" s="363"/>
      <c r="M760" s="363"/>
      <c r="N760" s="363"/>
      <c r="O760" s="363"/>
    </row>
    <row r="761" spans="1:15" ht="15">
      <c r="A761" s="368"/>
      <c r="B761" s="153"/>
      <c r="C761" s="365"/>
      <c r="D761" s="366"/>
      <c r="E761" s="366"/>
      <c r="F761" s="366"/>
      <c r="G761" s="367"/>
      <c r="H761" s="363"/>
      <c r="I761" s="363"/>
      <c r="J761" s="363"/>
      <c r="K761" s="363"/>
      <c r="L761" s="363"/>
      <c r="M761" s="363"/>
      <c r="N761" s="363"/>
      <c r="O761" s="363"/>
    </row>
    <row r="762" spans="1:15" ht="15">
      <c r="A762" s="368"/>
      <c r="B762" s="153"/>
      <c r="C762" s="365"/>
      <c r="D762" s="366"/>
      <c r="E762" s="366"/>
      <c r="F762" s="366"/>
      <c r="G762" s="367"/>
      <c r="H762" s="363"/>
      <c r="I762" s="363"/>
      <c r="J762" s="363"/>
      <c r="K762" s="363"/>
      <c r="L762" s="363"/>
      <c r="M762" s="363"/>
      <c r="N762" s="363"/>
      <c r="O762" s="363"/>
    </row>
    <row r="763" spans="1:15" ht="15">
      <c r="A763" s="368"/>
      <c r="B763" s="153"/>
      <c r="C763" s="365"/>
      <c r="D763" s="366"/>
      <c r="E763" s="366"/>
      <c r="F763" s="366"/>
      <c r="G763" s="367"/>
      <c r="H763" s="363"/>
      <c r="I763" s="363"/>
      <c r="J763" s="363"/>
      <c r="K763" s="363"/>
      <c r="L763" s="363"/>
      <c r="M763" s="363"/>
      <c r="N763" s="363"/>
      <c r="O763" s="363"/>
    </row>
    <row r="764" spans="1:15" ht="15">
      <c r="A764" s="368"/>
      <c r="B764" s="153"/>
      <c r="C764" s="365"/>
      <c r="D764" s="366"/>
      <c r="E764" s="366"/>
      <c r="F764" s="366"/>
      <c r="G764" s="367"/>
      <c r="H764" s="363"/>
      <c r="I764" s="363"/>
      <c r="J764" s="363"/>
      <c r="K764" s="363"/>
      <c r="L764" s="363"/>
      <c r="M764" s="363"/>
      <c r="N764" s="363"/>
      <c r="O764" s="363"/>
    </row>
    <row r="765" spans="1:15" ht="15">
      <c r="A765" s="368"/>
      <c r="B765" s="153"/>
      <c r="C765" s="365"/>
      <c r="D765" s="366"/>
      <c r="E765" s="366"/>
      <c r="F765" s="366"/>
      <c r="G765" s="367"/>
      <c r="H765" s="363"/>
      <c r="I765" s="363"/>
      <c r="J765" s="363"/>
      <c r="K765" s="363"/>
      <c r="L765" s="363"/>
      <c r="M765" s="363"/>
      <c r="N765" s="363"/>
      <c r="O765" s="363"/>
    </row>
    <row r="766" spans="1:15" ht="15">
      <c r="A766" s="368"/>
      <c r="B766" s="153"/>
      <c r="C766" s="365"/>
      <c r="D766" s="366"/>
      <c r="E766" s="366"/>
      <c r="F766" s="366"/>
      <c r="G766" s="367"/>
      <c r="H766" s="363"/>
      <c r="I766" s="363"/>
      <c r="J766" s="363"/>
      <c r="K766" s="363"/>
      <c r="L766" s="363"/>
      <c r="M766" s="363"/>
      <c r="N766" s="363"/>
      <c r="O766" s="363"/>
    </row>
    <row r="767" spans="1:15" ht="15">
      <c r="A767" s="368"/>
      <c r="B767" s="153"/>
      <c r="C767" s="365"/>
      <c r="D767" s="366"/>
      <c r="E767" s="366"/>
      <c r="F767" s="366"/>
      <c r="G767" s="367"/>
      <c r="H767" s="363"/>
      <c r="I767" s="363"/>
      <c r="J767" s="363"/>
      <c r="K767" s="363"/>
      <c r="L767" s="363"/>
      <c r="M767" s="363"/>
      <c r="N767" s="363"/>
      <c r="O767" s="363"/>
    </row>
    <row r="768" spans="1:15" ht="15">
      <c r="A768" s="368"/>
      <c r="B768" s="153"/>
      <c r="C768" s="365"/>
      <c r="D768" s="366"/>
      <c r="E768" s="366"/>
      <c r="F768" s="366"/>
      <c r="G768" s="367"/>
      <c r="H768" s="366"/>
      <c r="I768" s="366"/>
      <c r="J768" s="366"/>
      <c r="K768" s="366"/>
      <c r="L768" s="366"/>
      <c r="M768" s="366"/>
      <c r="N768" s="366"/>
      <c r="O768" s="366"/>
    </row>
    <row r="769" spans="1:15" ht="15">
      <c r="A769" s="368"/>
      <c r="B769" s="153"/>
      <c r="C769" s="365"/>
      <c r="D769" s="366"/>
      <c r="E769" s="366"/>
      <c r="F769" s="366"/>
      <c r="G769" s="367"/>
      <c r="H769" s="366"/>
      <c r="I769" s="366"/>
      <c r="J769" s="366"/>
      <c r="K769" s="366"/>
      <c r="L769" s="366"/>
      <c r="M769" s="366"/>
      <c r="N769" s="366"/>
      <c r="O769" s="366"/>
    </row>
    <row r="770" spans="1:15" ht="15">
      <c r="A770" s="368"/>
      <c r="B770" s="153"/>
      <c r="C770" s="365"/>
      <c r="D770" s="366"/>
      <c r="E770" s="366"/>
      <c r="F770" s="366"/>
      <c r="G770" s="367"/>
      <c r="H770" s="366"/>
      <c r="I770" s="366"/>
      <c r="J770" s="366"/>
      <c r="K770" s="366"/>
      <c r="L770" s="366"/>
      <c r="M770" s="366"/>
      <c r="N770" s="366"/>
      <c r="O770" s="366"/>
    </row>
    <row r="771" spans="1:15" ht="15">
      <c r="A771" s="368"/>
      <c r="B771" s="153"/>
      <c r="C771" s="365"/>
      <c r="D771" s="366"/>
      <c r="E771" s="366"/>
      <c r="F771" s="366"/>
      <c r="G771" s="367"/>
      <c r="H771" s="366"/>
      <c r="I771" s="366"/>
      <c r="J771" s="366"/>
      <c r="K771" s="366"/>
      <c r="L771" s="366"/>
      <c r="M771" s="366"/>
      <c r="N771" s="366"/>
      <c r="O771" s="366"/>
    </row>
    <row r="772" spans="1:15" ht="15">
      <c r="A772" s="368"/>
      <c r="B772" s="153"/>
      <c r="C772" s="365"/>
      <c r="D772" s="366"/>
      <c r="E772" s="366"/>
      <c r="F772" s="366"/>
      <c r="G772" s="367"/>
      <c r="H772" s="366"/>
      <c r="I772" s="366"/>
      <c r="J772" s="366"/>
      <c r="K772" s="366"/>
      <c r="L772" s="366"/>
      <c r="M772" s="366"/>
      <c r="N772" s="366"/>
      <c r="O772" s="366"/>
    </row>
    <row r="773" spans="1:15" ht="15">
      <c r="A773" s="368"/>
      <c r="B773" s="153"/>
      <c r="C773" s="365"/>
      <c r="D773" s="366"/>
      <c r="E773" s="366"/>
      <c r="F773" s="366"/>
      <c r="G773" s="367"/>
      <c r="H773" s="366"/>
      <c r="I773" s="366"/>
      <c r="J773" s="366"/>
      <c r="K773" s="366"/>
      <c r="L773" s="366"/>
      <c r="M773" s="366"/>
      <c r="N773" s="366"/>
      <c r="O773" s="366"/>
    </row>
    <row r="774" spans="1:15" ht="15">
      <c r="A774" s="368"/>
      <c r="B774" s="153"/>
      <c r="C774" s="365"/>
      <c r="D774" s="366"/>
      <c r="E774" s="366"/>
      <c r="F774" s="366"/>
      <c r="G774" s="367"/>
      <c r="H774" s="363"/>
      <c r="I774" s="363"/>
      <c r="J774" s="363"/>
      <c r="K774" s="363"/>
      <c r="L774" s="363"/>
      <c r="M774" s="363"/>
      <c r="N774" s="363"/>
      <c r="O774" s="363"/>
    </row>
    <row r="775" spans="1:15" ht="15">
      <c r="A775" s="368"/>
      <c r="B775" s="153"/>
      <c r="C775" s="365"/>
      <c r="D775" s="366"/>
      <c r="E775" s="366"/>
      <c r="F775" s="366"/>
      <c r="G775" s="367"/>
      <c r="H775" s="363"/>
      <c r="I775" s="363"/>
      <c r="J775" s="363"/>
      <c r="K775" s="363"/>
      <c r="L775" s="363"/>
      <c r="M775" s="363"/>
      <c r="N775" s="363"/>
      <c r="O775" s="363"/>
    </row>
    <row r="776" spans="1:15" ht="15">
      <c r="A776" s="368"/>
      <c r="B776" s="153"/>
      <c r="C776" s="365"/>
      <c r="D776" s="366"/>
      <c r="E776" s="366"/>
      <c r="F776" s="366"/>
      <c r="G776" s="367"/>
      <c r="H776" s="363"/>
      <c r="I776" s="363"/>
      <c r="J776" s="363"/>
      <c r="K776" s="363"/>
      <c r="L776" s="363"/>
      <c r="M776" s="363"/>
      <c r="N776" s="363"/>
      <c r="O776" s="363"/>
    </row>
    <row r="777" spans="1:15" ht="15">
      <c r="A777" s="368"/>
      <c r="B777" s="153"/>
      <c r="C777" s="365"/>
      <c r="D777" s="366"/>
      <c r="E777" s="366"/>
      <c r="F777" s="366"/>
      <c r="G777" s="367"/>
      <c r="H777" s="363"/>
      <c r="I777" s="363"/>
      <c r="J777" s="363"/>
      <c r="K777" s="363"/>
      <c r="L777" s="363"/>
      <c r="M777" s="363"/>
      <c r="N777" s="363"/>
      <c r="O777" s="363"/>
    </row>
    <row r="778" spans="1:15" ht="15">
      <c r="A778" s="368"/>
      <c r="B778" s="153"/>
      <c r="C778" s="365"/>
      <c r="D778" s="366"/>
      <c r="E778" s="366"/>
      <c r="F778" s="366"/>
      <c r="G778" s="367"/>
      <c r="H778" s="363"/>
      <c r="I778" s="363"/>
      <c r="J778" s="363"/>
      <c r="K778" s="363"/>
      <c r="L778" s="363"/>
      <c r="M778" s="363"/>
      <c r="N778" s="363"/>
      <c r="O778" s="363"/>
    </row>
    <row r="779" spans="1:15" ht="15">
      <c r="A779" s="368"/>
      <c r="B779" s="153"/>
      <c r="C779" s="365"/>
      <c r="D779" s="366"/>
      <c r="E779" s="366"/>
      <c r="F779" s="366"/>
      <c r="G779" s="367"/>
      <c r="H779" s="363"/>
      <c r="I779" s="363"/>
      <c r="J779" s="363"/>
      <c r="K779" s="363"/>
      <c r="L779" s="363"/>
      <c r="M779" s="363"/>
      <c r="N779" s="363"/>
      <c r="O779" s="363"/>
    </row>
    <row r="780" spans="1:15" ht="15">
      <c r="A780" s="368"/>
      <c r="B780" s="153"/>
      <c r="C780" s="365"/>
      <c r="D780" s="366"/>
      <c r="E780" s="366"/>
      <c r="F780" s="366"/>
      <c r="G780" s="367"/>
      <c r="H780" s="363"/>
      <c r="I780" s="363"/>
      <c r="J780" s="363"/>
      <c r="K780" s="363"/>
      <c r="L780" s="363"/>
      <c r="M780" s="363"/>
      <c r="N780" s="363"/>
      <c r="O780" s="363"/>
    </row>
    <row r="781" spans="1:15" ht="15">
      <c r="A781" s="368"/>
      <c r="B781" s="153"/>
      <c r="C781" s="365"/>
      <c r="D781" s="366"/>
      <c r="E781" s="366"/>
      <c r="F781" s="366"/>
      <c r="G781" s="367"/>
      <c r="H781" s="363"/>
      <c r="I781" s="363"/>
      <c r="J781" s="363"/>
      <c r="K781" s="363"/>
      <c r="L781" s="363"/>
      <c r="M781" s="363"/>
      <c r="N781" s="363"/>
      <c r="O781" s="363"/>
    </row>
    <row r="782" spans="1:15" ht="15">
      <c r="A782" s="368"/>
      <c r="B782" s="153"/>
      <c r="C782" s="365"/>
      <c r="D782" s="366"/>
      <c r="E782" s="366"/>
      <c r="F782" s="366"/>
      <c r="G782" s="367"/>
      <c r="H782" s="363"/>
      <c r="I782" s="363"/>
      <c r="J782" s="363"/>
      <c r="K782" s="363"/>
      <c r="L782" s="363"/>
      <c r="M782" s="363"/>
      <c r="N782" s="363"/>
      <c r="O782" s="363"/>
    </row>
    <row r="783" spans="1:15" ht="15">
      <c r="A783" s="368"/>
      <c r="B783" s="153"/>
      <c r="C783" s="365"/>
      <c r="D783" s="366"/>
      <c r="E783" s="366"/>
      <c r="F783" s="366"/>
      <c r="G783" s="367"/>
      <c r="H783" s="363"/>
      <c r="I783" s="363"/>
      <c r="J783" s="363"/>
      <c r="K783" s="363"/>
      <c r="L783" s="363"/>
      <c r="M783" s="363"/>
      <c r="N783" s="363"/>
      <c r="O783" s="363"/>
    </row>
    <row r="784" spans="1:15" ht="15">
      <c r="A784" s="368"/>
      <c r="B784" s="153"/>
      <c r="C784" s="365"/>
      <c r="D784" s="366"/>
      <c r="E784" s="366"/>
      <c r="F784" s="366"/>
      <c r="G784" s="367"/>
      <c r="H784" s="363"/>
      <c r="I784" s="363"/>
      <c r="J784" s="363"/>
      <c r="K784" s="363"/>
      <c r="L784" s="363"/>
      <c r="M784" s="363"/>
      <c r="N784" s="363"/>
      <c r="O784" s="363"/>
    </row>
    <row r="785" spans="1:15" ht="15">
      <c r="A785" s="368"/>
      <c r="B785" s="153"/>
      <c r="C785" s="365"/>
      <c r="D785" s="366"/>
      <c r="E785" s="366"/>
      <c r="F785" s="366"/>
      <c r="G785" s="367"/>
      <c r="H785" s="363"/>
      <c r="I785" s="363"/>
      <c r="J785" s="363"/>
      <c r="K785" s="363"/>
      <c r="L785" s="363"/>
      <c r="M785" s="363"/>
      <c r="N785" s="363"/>
      <c r="O785" s="363"/>
    </row>
    <row r="786" spans="1:15" ht="15">
      <c r="A786" s="368"/>
      <c r="B786" s="153"/>
      <c r="C786" s="365"/>
      <c r="D786" s="366"/>
      <c r="E786" s="366"/>
      <c r="F786" s="366"/>
      <c r="G786" s="367"/>
      <c r="H786" s="363"/>
      <c r="I786" s="363"/>
      <c r="J786" s="363"/>
      <c r="K786" s="363"/>
      <c r="L786" s="363"/>
      <c r="M786" s="363"/>
      <c r="N786" s="363"/>
      <c r="O786" s="363"/>
    </row>
    <row r="787" spans="1:15" ht="15">
      <c r="A787" s="368"/>
      <c r="B787" s="153"/>
      <c r="C787" s="365"/>
      <c r="D787" s="366"/>
      <c r="E787" s="366"/>
      <c r="F787" s="366"/>
      <c r="G787" s="367"/>
      <c r="H787" s="363"/>
      <c r="I787" s="363"/>
      <c r="J787" s="363"/>
      <c r="K787" s="363"/>
      <c r="L787" s="363"/>
      <c r="M787" s="363"/>
      <c r="N787" s="363"/>
      <c r="O787" s="363"/>
    </row>
    <row r="788" spans="1:15" ht="15">
      <c r="A788" s="368"/>
      <c r="B788" s="153"/>
      <c r="C788" s="365"/>
      <c r="D788" s="366"/>
      <c r="E788" s="366"/>
      <c r="F788" s="366"/>
      <c r="G788" s="367"/>
      <c r="H788" s="363"/>
      <c r="I788" s="363"/>
      <c r="J788" s="363"/>
      <c r="K788" s="363"/>
      <c r="L788" s="363"/>
      <c r="M788" s="363"/>
      <c r="N788" s="363"/>
      <c r="O788" s="363"/>
    </row>
    <row r="789" spans="1:15" ht="15">
      <c r="A789" s="368"/>
      <c r="B789" s="153"/>
      <c r="C789" s="365"/>
      <c r="D789" s="366"/>
      <c r="E789" s="366"/>
      <c r="F789" s="366"/>
      <c r="G789" s="367"/>
      <c r="H789" s="363"/>
      <c r="I789" s="363"/>
      <c r="J789" s="363"/>
      <c r="K789" s="363"/>
      <c r="L789" s="363"/>
      <c r="M789" s="363"/>
      <c r="N789" s="363"/>
      <c r="O789" s="363"/>
    </row>
    <row r="790" spans="1:15" ht="15">
      <c r="A790" s="368"/>
      <c r="B790" s="153"/>
      <c r="C790" s="365"/>
      <c r="D790" s="366"/>
      <c r="E790" s="366"/>
      <c r="F790" s="366"/>
      <c r="G790" s="367"/>
      <c r="H790" s="363"/>
      <c r="I790" s="363"/>
      <c r="J790" s="363"/>
      <c r="K790" s="363"/>
      <c r="L790" s="363"/>
      <c r="M790" s="363"/>
      <c r="N790" s="363"/>
      <c r="O790" s="363"/>
    </row>
    <row r="791" spans="1:15" ht="15">
      <c r="A791" s="368"/>
      <c r="B791" s="153"/>
      <c r="C791" s="365"/>
      <c r="D791" s="366"/>
      <c r="E791" s="366"/>
      <c r="F791" s="366"/>
      <c r="G791" s="367"/>
      <c r="H791" s="363"/>
      <c r="I791" s="363"/>
      <c r="J791" s="363"/>
      <c r="K791" s="363"/>
      <c r="L791" s="363"/>
      <c r="M791" s="363"/>
      <c r="N791" s="363"/>
      <c r="O791" s="363"/>
    </row>
    <row r="792" spans="1:15" ht="15">
      <c r="A792" s="368"/>
      <c r="B792" s="153"/>
      <c r="C792" s="365"/>
      <c r="D792" s="366"/>
      <c r="E792" s="366"/>
      <c r="F792" s="366"/>
      <c r="G792" s="367"/>
      <c r="H792" s="363"/>
      <c r="I792" s="363"/>
      <c r="J792" s="363"/>
      <c r="K792" s="363"/>
      <c r="L792" s="363"/>
      <c r="M792" s="363"/>
      <c r="N792" s="363"/>
      <c r="O792" s="363"/>
    </row>
    <row r="793" spans="1:15" ht="15">
      <c r="A793" s="368"/>
      <c r="B793" s="153"/>
      <c r="C793" s="365"/>
      <c r="D793" s="366"/>
      <c r="E793" s="366"/>
      <c r="F793" s="366"/>
      <c r="G793" s="367"/>
      <c r="H793" s="363"/>
      <c r="I793" s="363"/>
      <c r="J793" s="363"/>
      <c r="K793" s="363"/>
      <c r="L793" s="363"/>
      <c r="M793" s="363"/>
      <c r="N793" s="363"/>
      <c r="O793" s="363"/>
    </row>
    <row r="794" spans="1:15" ht="15">
      <c r="A794" s="368"/>
      <c r="B794" s="153"/>
      <c r="C794" s="365"/>
      <c r="D794" s="366"/>
      <c r="E794" s="366"/>
      <c r="F794" s="366"/>
      <c r="G794" s="367"/>
      <c r="H794" s="363"/>
      <c r="I794" s="363"/>
      <c r="J794" s="363"/>
      <c r="K794" s="363"/>
      <c r="L794" s="363"/>
      <c r="M794" s="363"/>
      <c r="N794" s="363"/>
      <c r="O794" s="363"/>
    </row>
    <row r="795" spans="1:15" ht="15">
      <c r="A795" s="368"/>
      <c r="B795" s="153"/>
      <c r="C795" s="365"/>
      <c r="D795" s="366"/>
      <c r="E795" s="366"/>
      <c r="F795" s="366"/>
      <c r="G795" s="367"/>
      <c r="H795" s="363"/>
      <c r="I795" s="363"/>
      <c r="J795" s="363"/>
      <c r="K795" s="363"/>
      <c r="L795" s="363"/>
      <c r="M795" s="363"/>
      <c r="N795" s="363"/>
      <c r="O795" s="363"/>
    </row>
    <row r="796" spans="1:15" ht="15">
      <c r="A796" s="368"/>
      <c r="B796" s="153"/>
      <c r="C796" s="365"/>
      <c r="D796" s="366"/>
      <c r="E796" s="366"/>
      <c r="F796" s="366"/>
      <c r="G796" s="367"/>
      <c r="H796" s="363"/>
      <c r="I796" s="363"/>
      <c r="J796" s="363"/>
      <c r="K796" s="363"/>
      <c r="L796" s="363"/>
      <c r="M796" s="363"/>
      <c r="N796" s="363"/>
      <c r="O796" s="363"/>
    </row>
    <row r="797" spans="1:15" ht="15">
      <c r="A797" s="368"/>
      <c r="B797" s="153"/>
      <c r="C797" s="365"/>
      <c r="D797" s="366"/>
      <c r="E797" s="366"/>
      <c r="F797" s="366"/>
      <c r="G797" s="367"/>
      <c r="H797" s="363"/>
      <c r="I797" s="363"/>
      <c r="J797" s="363"/>
      <c r="K797" s="363"/>
      <c r="L797" s="363"/>
      <c r="M797" s="363"/>
      <c r="N797" s="363"/>
      <c r="O797" s="363"/>
    </row>
    <row r="798" spans="1:15" ht="15">
      <c r="A798" s="368"/>
      <c r="B798" s="153"/>
      <c r="C798" s="365"/>
      <c r="D798" s="366"/>
      <c r="E798" s="366"/>
      <c r="F798" s="366"/>
      <c r="G798" s="367"/>
      <c r="H798" s="363"/>
      <c r="I798" s="363"/>
      <c r="J798" s="363"/>
      <c r="K798" s="363"/>
      <c r="L798" s="363"/>
      <c r="M798" s="363"/>
      <c r="N798" s="363"/>
      <c r="O798" s="363"/>
    </row>
    <row r="799" spans="1:15" ht="15">
      <c r="A799" s="368"/>
      <c r="B799" s="153"/>
      <c r="C799" s="365"/>
      <c r="D799" s="366"/>
      <c r="E799" s="366"/>
      <c r="F799" s="366"/>
      <c r="G799" s="367"/>
      <c r="H799" s="363"/>
      <c r="I799" s="363"/>
      <c r="J799" s="363"/>
      <c r="K799" s="363"/>
      <c r="L799" s="363"/>
      <c r="M799" s="363"/>
      <c r="N799" s="363"/>
      <c r="O799" s="363"/>
    </row>
    <row r="800" spans="1:15" ht="15">
      <c r="A800" s="368"/>
      <c r="B800" s="153"/>
      <c r="C800" s="365"/>
      <c r="D800" s="366"/>
      <c r="E800" s="366"/>
      <c r="F800" s="366"/>
      <c r="G800" s="367"/>
      <c r="H800" s="363"/>
      <c r="I800" s="363"/>
      <c r="J800" s="363"/>
      <c r="K800" s="363"/>
      <c r="L800" s="363"/>
      <c r="M800" s="363"/>
      <c r="N800" s="363"/>
      <c r="O800" s="363"/>
    </row>
    <row r="801" spans="1:15" ht="15">
      <c r="A801" s="368"/>
      <c r="B801" s="153"/>
      <c r="C801" s="365"/>
      <c r="D801" s="366"/>
      <c r="E801" s="366"/>
      <c r="F801" s="366"/>
      <c r="G801" s="367"/>
      <c r="H801" s="363"/>
      <c r="I801" s="363"/>
      <c r="J801" s="363"/>
      <c r="K801" s="363"/>
      <c r="L801" s="363"/>
      <c r="M801" s="363"/>
      <c r="N801" s="363"/>
      <c r="O801" s="363"/>
    </row>
    <row r="802" spans="1:15" ht="15">
      <c r="A802" s="368"/>
      <c r="B802" s="153"/>
      <c r="C802" s="365"/>
      <c r="D802" s="366"/>
      <c r="E802" s="366"/>
      <c r="F802" s="366"/>
      <c r="G802" s="367"/>
      <c r="H802" s="363"/>
      <c r="I802" s="363"/>
      <c r="J802" s="363"/>
      <c r="K802" s="363"/>
      <c r="L802" s="363"/>
      <c r="M802" s="363"/>
      <c r="N802" s="363"/>
      <c r="O802" s="363"/>
    </row>
    <row r="803" spans="1:15" ht="15">
      <c r="A803" s="368"/>
      <c r="B803" s="153"/>
      <c r="C803" s="365"/>
      <c r="D803" s="366"/>
      <c r="E803" s="366"/>
      <c r="F803" s="366"/>
      <c r="G803" s="367"/>
      <c r="H803" s="363"/>
      <c r="I803" s="363"/>
      <c r="J803" s="363"/>
      <c r="K803" s="363"/>
      <c r="L803" s="363"/>
      <c r="M803" s="363"/>
      <c r="N803" s="363"/>
      <c r="O803" s="363"/>
    </row>
    <row r="804" spans="1:15" ht="15">
      <c r="A804" s="368"/>
      <c r="B804" s="153"/>
      <c r="C804" s="365"/>
      <c r="D804" s="366"/>
      <c r="E804" s="366"/>
      <c r="F804" s="366"/>
      <c r="G804" s="367"/>
      <c r="H804" s="363"/>
      <c r="I804" s="363"/>
      <c r="J804" s="363"/>
      <c r="K804" s="363"/>
      <c r="L804" s="363"/>
      <c r="M804" s="363"/>
      <c r="N804" s="363"/>
      <c r="O804" s="363"/>
    </row>
    <row r="805" spans="1:15" ht="15">
      <c r="A805" s="368"/>
      <c r="B805" s="153"/>
      <c r="C805" s="365"/>
      <c r="D805" s="366"/>
      <c r="E805" s="366"/>
      <c r="F805" s="366"/>
      <c r="G805" s="367"/>
      <c r="H805" s="363"/>
      <c r="I805" s="363"/>
      <c r="J805" s="363"/>
      <c r="K805" s="363"/>
      <c r="L805" s="363"/>
      <c r="M805" s="363"/>
      <c r="N805" s="363"/>
      <c r="O805" s="363"/>
    </row>
    <row r="806" spans="1:15" ht="15">
      <c r="A806" s="368"/>
      <c r="B806" s="153"/>
      <c r="C806" s="365"/>
      <c r="D806" s="366"/>
      <c r="E806" s="366"/>
      <c r="F806" s="366"/>
      <c r="G806" s="367"/>
      <c r="H806" s="363"/>
      <c r="I806" s="363"/>
      <c r="J806" s="363"/>
      <c r="K806" s="363"/>
      <c r="L806" s="363"/>
      <c r="M806" s="363"/>
      <c r="N806" s="363"/>
      <c r="O806" s="363"/>
    </row>
    <row r="807" spans="1:15" ht="15">
      <c r="A807" s="368"/>
      <c r="B807" s="153"/>
      <c r="C807" s="365"/>
      <c r="D807" s="366"/>
      <c r="E807" s="366"/>
      <c r="F807" s="366"/>
      <c r="G807" s="367"/>
      <c r="H807" s="363"/>
      <c r="I807" s="363"/>
      <c r="J807" s="363"/>
      <c r="K807" s="363"/>
      <c r="L807" s="363"/>
      <c r="M807" s="363"/>
      <c r="N807" s="363"/>
      <c r="O807" s="363"/>
    </row>
    <row r="808" spans="1:15" ht="15">
      <c r="A808" s="368"/>
      <c r="B808" s="153"/>
      <c r="C808" s="365"/>
      <c r="D808" s="366"/>
      <c r="E808" s="366"/>
      <c r="F808" s="366"/>
      <c r="G808" s="367"/>
      <c r="H808" s="363"/>
      <c r="I808" s="363"/>
      <c r="J808" s="363"/>
      <c r="K808" s="363"/>
      <c r="L808" s="363"/>
      <c r="M808" s="363"/>
      <c r="N808" s="363"/>
      <c r="O808" s="363"/>
    </row>
    <row r="809" spans="1:15" ht="15">
      <c r="A809" s="368"/>
      <c r="B809" s="153"/>
      <c r="C809" s="365"/>
      <c r="D809" s="366"/>
      <c r="E809" s="366"/>
      <c r="F809" s="366"/>
      <c r="G809" s="367"/>
      <c r="H809" s="363"/>
      <c r="I809" s="363"/>
      <c r="J809" s="363"/>
      <c r="K809" s="363"/>
      <c r="L809" s="363"/>
      <c r="M809" s="363"/>
      <c r="N809" s="363"/>
      <c r="O809" s="363"/>
    </row>
    <row r="810" spans="1:15" ht="15">
      <c r="A810" s="368"/>
      <c r="B810" s="153"/>
      <c r="C810" s="365"/>
      <c r="D810" s="366"/>
      <c r="E810" s="366"/>
      <c r="F810" s="366"/>
      <c r="G810" s="367"/>
      <c r="H810" s="363"/>
      <c r="I810" s="363"/>
      <c r="J810" s="363"/>
      <c r="K810" s="363"/>
      <c r="L810" s="363"/>
      <c r="M810" s="363"/>
      <c r="N810" s="363"/>
      <c r="O810" s="363"/>
    </row>
    <row r="811" spans="1:15" ht="15">
      <c r="A811" s="368"/>
      <c r="B811" s="153"/>
      <c r="C811" s="365"/>
      <c r="D811" s="366"/>
      <c r="E811" s="366"/>
      <c r="F811" s="366"/>
      <c r="G811" s="367"/>
      <c r="H811" s="363"/>
      <c r="I811" s="363"/>
      <c r="J811" s="363"/>
      <c r="K811" s="363"/>
      <c r="L811" s="363"/>
      <c r="M811" s="363"/>
      <c r="N811" s="363"/>
      <c r="O811" s="363"/>
    </row>
    <row r="812" spans="1:15" ht="15">
      <c r="A812" s="364"/>
      <c r="B812" s="153"/>
      <c r="C812" s="365"/>
      <c r="D812" s="366"/>
      <c r="E812" s="366"/>
      <c r="F812" s="366"/>
      <c r="G812" s="367"/>
      <c r="H812" s="363"/>
      <c r="I812" s="363"/>
      <c r="J812" s="363"/>
      <c r="K812" s="363"/>
      <c r="L812" s="363"/>
      <c r="M812" s="363"/>
      <c r="N812" s="363"/>
      <c r="O812" s="363"/>
    </row>
    <row r="813" spans="1:15" ht="15">
      <c r="A813" s="368"/>
      <c r="B813" s="153"/>
      <c r="C813" s="365"/>
      <c r="D813" s="366"/>
      <c r="E813" s="366"/>
      <c r="F813" s="366"/>
      <c r="G813" s="367"/>
      <c r="H813" s="363"/>
      <c r="I813" s="363"/>
      <c r="J813" s="363"/>
      <c r="K813" s="363"/>
      <c r="L813" s="363"/>
      <c r="M813" s="363"/>
      <c r="N813" s="363"/>
      <c r="O813" s="363"/>
    </row>
    <row r="814" spans="1:15" ht="15">
      <c r="A814" s="368"/>
      <c r="B814" s="153"/>
      <c r="C814" s="365"/>
      <c r="D814" s="366"/>
      <c r="E814" s="366"/>
      <c r="F814" s="366"/>
      <c r="G814" s="367"/>
      <c r="H814" s="363"/>
      <c r="I814" s="363"/>
      <c r="J814" s="363"/>
      <c r="K814" s="363"/>
      <c r="L814" s="363"/>
      <c r="M814" s="363"/>
      <c r="N814" s="363"/>
      <c r="O814" s="363"/>
    </row>
    <row r="815" spans="1:15" ht="15">
      <c r="A815" s="368"/>
      <c r="B815" s="153"/>
      <c r="C815" s="365"/>
      <c r="D815" s="366"/>
      <c r="E815" s="366"/>
      <c r="F815" s="366"/>
      <c r="G815" s="367"/>
      <c r="H815" s="363"/>
      <c r="I815" s="363"/>
      <c r="J815" s="363"/>
      <c r="K815" s="363"/>
      <c r="L815" s="363"/>
      <c r="M815" s="363"/>
      <c r="N815" s="363"/>
      <c r="O815" s="363"/>
    </row>
    <row r="816" spans="1:15" ht="15">
      <c r="A816" s="368"/>
      <c r="B816" s="153"/>
      <c r="C816" s="365"/>
      <c r="D816" s="366"/>
      <c r="E816" s="366"/>
      <c r="F816" s="366"/>
      <c r="G816" s="367"/>
      <c r="H816" s="363"/>
      <c r="I816" s="363"/>
      <c r="J816" s="363"/>
      <c r="K816" s="363"/>
      <c r="L816" s="363"/>
      <c r="M816" s="363"/>
      <c r="N816" s="363"/>
      <c r="O816" s="363"/>
    </row>
    <row r="817" spans="1:15" ht="15">
      <c r="A817" s="368"/>
      <c r="B817" s="153"/>
      <c r="C817" s="365"/>
      <c r="D817" s="366"/>
      <c r="E817" s="366"/>
      <c r="F817" s="366"/>
      <c r="G817" s="367"/>
      <c r="H817" s="363"/>
      <c r="I817" s="363"/>
      <c r="J817" s="363"/>
      <c r="K817" s="363"/>
      <c r="L817" s="363"/>
      <c r="M817" s="363"/>
      <c r="N817" s="363"/>
      <c r="O817" s="363"/>
    </row>
    <row r="818" spans="1:15" ht="15">
      <c r="A818" s="368"/>
      <c r="B818" s="153"/>
      <c r="C818" s="365"/>
      <c r="D818" s="366"/>
      <c r="E818" s="366"/>
      <c r="F818" s="366"/>
      <c r="G818" s="367"/>
      <c r="H818" s="363"/>
      <c r="I818" s="363"/>
      <c r="J818" s="363"/>
      <c r="K818" s="363"/>
      <c r="L818" s="363"/>
      <c r="M818" s="363"/>
      <c r="N818" s="363"/>
      <c r="O818" s="363"/>
    </row>
    <row r="819" spans="1:15" ht="15">
      <c r="A819" s="368"/>
      <c r="B819" s="153"/>
      <c r="C819" s="365"/>
      <c r="D819" s="366"/>
      <c r="E819" s="366"/>
      <c r="F819" s="366"/>
      <c r="G819" s="367"/>
      <c r="H819" s="363"/>
      <c r="I819" s="363"/>
      <c r="J819" s="363"/>
      <c r="K819" s="363"/>
      <c r="L819" s="363"/>
      <c r="M819" s="363"/>
      <c r="N819" s="363"/>
      <c r="O819" s="363"/>
    </row>
    <row r="820" spans="1:15" ht="15">
      <c r="A820" s="378"/>
      <c r="B820" s="153"/>
      <c r="C820" s="365"/>
      <c r="D820" s="366"/>
      <c r="E820" s="366"/>
      <c r="F820" s="366"/>
      <c r="G820" s="367"/>
      <c r="H820" s="363"/>
      <c r="I820" s="363"/>
      <c r="J820" s="363"/>
      <c r="K820" s="363"/>
      <c r="L820" s="363"/>
      <c r="M820" s="363"/>
      <c r="N820" s="363"/>
      <c r="O820" s="363"/>
    </row>
    <row r="821" spans="1:15" ht="15">
      <c r="A821" s="378"/>
      <c r="B821" s="153"/>
      <c r="C821" s="365"/>
      <c r="D821" s="366"/>
      <c r="E821" s="366"/>
      <c r="F821" s="366"/>
      <c r="G821" s="367"/>
      <c r="H821" s="363"/>
      <c r="I821" s="363"/>
      <c r="J821" s="363"/>
      <c r="K821" s="363"/>
      <c r="L821" s="363"/>
      <c r="M821" s="363"/>
      <c r="N821" s="363"/>
      <c r="O821" s="363"/>
    </row>
    <row r="822" spans="1:15" ht="15">
      <c r="A822" s="368"/>
      <c r="B822" s="153"/>
      <c r="C822" s="365"/>
      <c r="D822" s="366"/>
      <c r="E822" s="366"/>
      <c r="F822" s="366"/>
      <c r="G822" s="367"/>
      <c r="H822" s="363"/>
      <c r="I822" s="363"/>
      <c r="J822" s="363"/>
      <c r="K822" s="363"/>
      <c r="L822" s="363"/>
      <c r="M822" s="363"/>
      <c r="N822" s="363"/>
      <c r="O822" s="363"/>
    </row>
    <row r="823" spans="1:15" ht="15">
      <c r="A823" s="368"/>
      <c r="B823" s="153"/>
      <c r="C823" s="365"/>
      <c r="D823" s="366"/>
      <c r="E823" s="366"/>
      <c r="F823" s="366"/>
      <c r="G823" s="367"/>
      <c r="H823" s="363"/>
      <c r="I823" s="363"/>
      <c r="J823" s="363"/>
      <c r="K823" s="363"/>
      <c r="L823" s="363"/>
      <c r="M823" s="363"/>
      <c r="N823" s="363"/>
      <c r="O823" s="363"/>
    </row>
    <row r="824" spans="1:15" ht="15">
      <c r="A824" s="368"/>
      <c r="B824" s="153"/>
      <c r="C824" s="365"/>
      <c r="D824" s="366"/>
      <c r="E824" s="366"/>
      <c r="F824" s="366"/>
      <c r="G824" s="367"/>
      <c r="H824" s="363"/>
      <c r="I824" s="363"/>
      <c r="J824" s="363"/>
      <c r="K824" s="363"/>
      <c r="L824" s="363"/>
      <c r="M824" s="363"/>
      <c r="N824" s="363"/>
      <c r="O824" s="363"/>
    </row>
    <row r="825" spans="1:15" ht="15">
      <c r="A825" s="368"/>
      <c r="B825" s="153"/>
      <c r="C825" s="365"/>
      <c r="D825" s="366"/>
      <c r="E825" s="366"/>
      <c r="F825" s="366"/>
      <c r="G825" s="367"/>
      <c r="H825" s="363"/>
      <c r="I825" s="363"/>
      <c r="J825" s="363"/>
      <c r="K825" s="363"/>
      <c r="L825" s="363"/>
      <c r="M825" s="363"/>
      <c r="N825" s="363"/>
      <c r="O825" s="363"/>
    </row>
    <row r="826" spans="1:15" ht="15">
      <c r="A826" s="364"/>
      <c r="B826" s="153"/>
      <c r="C826" s="365"/>
      <c r="D826" s="366"/>
      <c r="E826" s="366"/>
      <c r="F826" s="366"/>
      <c r="G826" s="367"/>
      <c r="H826" s="363"/>
      <c r="I826" s="363"/>
      <c r="J826" s="363"/>
      <c r="K826" s="363"/>
      <c r="L826" s="363"/>
      <c r="M826" s="363"/>
      <c r="N826" s="363"/>
      <c r="O826" s="363"/>
    </row>
    <row r="827" spans="1:15" ht="15">
      <c r="A827" s="368"/>
      <c r="B827" s="153"/>
      <c r="C827" s="365"/>
      <c r="D827" s="366"/>
      <c r="E827" s="366"/>
      <c r="F827" s="366"/>
      <c r="G827" s="367"/>
      <c r="H827" s="363"/>
      <c r="I827" s="363"/>
      <c r="J827" s="363"/>
      <c r="K827" s="363"/>
      <c r="L827" s="363"/>
      <c r="M827" s="363"/>
      <c r="N827" s="363"/>
      <c r="O827" s="363"/>
    </row>
    <row r="828" spans="1:15" ht="15">
      <c r="A828" s="368"/>
      <c r="B828" s="153"/>
      <c r="C828" s="365"/>
      <c r="D828" s="366"/>
      <c r="E828" s="366"/>
      <c r="F828" s="366"/>
      <c r="G828" s="367"/>
      <c r="H828" s="363"/>
      <c r="I828" s="363"/>
      <c r="J828" s="363"/>
      <c r="K828" s="363"/>
      <c r="L828" s="363"/>
      <c r="M828" s="363"/>
      <c r="N828" s="363"/>
      <c r="O828" s="363"/>
    </row>
    <row r="829" spans="1:15" ht="15">
      <c r="A829" s="368"/>
      <c r="B829" s="153"/>
      <c r="C829" s="365"/>
      <c r="D829" s="366"/>
      <c r="E829" s="366"/>
      <c r="F829" s="366"/>
      <c r="G829" s="367"/>
      <c r="H829" s="363"/>
      <c r="I829" s="363"/>
      <c r="J829" s="363"/>
      <c r="K829" s="363"/>
      <c r="L829" s="363"/>
      <c r="M829" s="363"/>
      <c r="N829" s="363"/>
      <c r="O829" s="363"/>
    </row>
    <row r="830" spans="1:15" ht="15">
      <c r="A830" s="364"/>
      <c r="B830" s="153"/>
      <c r="C830" s="365"/>
      <c r="D830" s="366"/>
      <c r="E830" s="366"/>
      <c r="F830" s="366"/>
      <c r="G830" s="367"/>
      <c r="H830" s="363"/>
      <c r="I830" s="363"/>
      <c r="J830" s="366"/>
      <c r="K830" s="366"/>
      <c r="L830" s="363"/>
      <c r="M830" s="363"/>
      <c r="N830" s="363"/>
      <c r="O830" s="363"/>
    </row>
    <row r="831" spans="1:15" ht="15">
      <c r="A831" s="368"/>
      <c r="B831" s="153"/>
      <c r="C831" s="365"/>
      <c r="D831" s="366"/>
      <c r="E831" s="366"/>
      <c r="F831" s="366"/>
      <c r="G831" s="367"/>
      <c r="H831" s="363"/>
      <c r="I831" s="363"/>
      <c r="J831" s="366"/>
      <c r="K831" s="366"/>
      <c r="L831" s="363"/>
      <c r="M831" s="363"/>
      <c r="N831" s="363"/>
      <c r="O831" s="363"/>
    </row>
    <row r="832" spans="1:15" ht="15">
      <c r="A832" s="368"/>
      <c r="B832" s="153"/>
      <c r="C832" s="365"/>
      <c r="D832" s="366"/>
      <c r="E832" s="366"/>
      <c r="F832" s="366"/>
      <c r="G832" s="367"/>
      <c r="H832" s="363"/>
      <c r="I832" s="363"/>
      <c r="J832" s="366"/>
      <c r="K832" s="366"/>
      <c r="L832" s="363"/>
      <c r="M832" s="363"/>
      <c r="N832" s="363"/>
      <c r="O832" s="363"/>
    </row>
    <row r="833" spans="1:15" ht="15">
      <c r="A833" s="368"/>
      <c r="B833" s="153"/>
      <c r="C833" s="365"/>
      <c r="D833" s="366"/>
      <c r="E833" s="366"/>
      <c r="F833" s="366"/>
      <c r="G833" s="367"/>
      <c r="H833" s="363"/>
      <c r="I833" s="363"/>
      <c r="J833" s="366"/>
      <c r="K833" s="366"/>
      <c r="L833" s="363"/>
      <c r="M833" s="363"/>
      <c r="N833" s="363"/>
      <c r="O833" s="363"/>
    </row>
    <row r="834" spans="1:15" ht="15">
      <c r="A834" s="368"/>
      <c r="B834" s="153"/>
      <c r="C834" s="365"/>
      <c r="D834" s="366"/>
      <c r="E834" s="366"/>
      <c r="F834" s="366"/>
      <c r="G834" s="367"/>
      <c r="H834" s="363"/>
      <c r="I834" s="363"/>
      <c r="J834" s="366"/>
      <c r="K834" s="366"/>
      <c r="L834" s="363"/>
      <c r="M834" s="363"/>
      <c r="N834" s="363"/>
      <c r="O834" s="363"/>
    </row>
    <row r="835" spans="1:15" ht="15">
      <c r="A835" s="368"/>
      <c r="B835" s="153"/>
      <c r="C835" s="365"/>
      <c r="D835" s="366"/>
      <c r="E835" s="366"/>
      <c r="F835" s="366"/>
      <c r="G835" s="367"/>
      <c r="H835" s="363"/>
      <c r="I835" s="363"/>
      <c r="J835" s="363"/>
      <c r="K835" s="363"/>
      <c r="L835" s="363"/>
      <c r="M835" s="363"/>
      <c r="N835" s="363"/>
      <c r="O835" s="363"/>
    </row>
    <row r="836" spans="1:15" ht="15">
      <c r="A836" s="368"/>
      <c r="B836" s="153"/>
      <c r="C836" s="365"/>
      <c r="D836" s="366"/>
      <c r="E836" s="366"/>
      <c r="F836" s="366"/>
      <c r="G836" s="367"/>
      <c r="H836" s="363"/>
      <c r="I836" s="363"/>
      <c r="J836" s="363"/>
      <c r="K836" s="363"/>
      <c r="L836" s="363"/>
      <c r="M836" s="363"/>
      <c r="N836" s="363"/>
      <c r="O836" s="363"/>
    </row>
    <row r="837" spans="1:15" ht="15">
      <c r="A837" s="368"/>
      <c r="B837" s="153"/>
      <c r="C837" s="365"/>
      <c r="D837" s="366"/>
      <c r="E837" s="366"/>
      <c r="F837" s="366"/>
      <c r="G837" s="367"/>
      <c r="H837" s="363"/>
      <c r="I837" s="363"/>
      <c r="J837" s="363"/>
      <c r="K837" s="363"/>
      <c r="L837" s="363"/>
      <c r="M837" s="363"/>
      <c r="N837" s="363"/>
      <c r="O837" s="363"/>
    </row>
    <row r="838" spans="1:15" ht="15">
      <c r="A838" s="368"/>
      <c r="B838" s="153"/>
      <c r="C838" s="365"/>
      <c r="D838" s="366"/>
      <c r="E838" s="366"/>
      <c r="F838" s="366"/>
      <c r="G838" s="367"/>
      <c r="H838" s="363"/>
      <c r="I838" s="363"/>
      <c r="J838" s="363"/>
      <c r="K838" s="363"/>
      <c r="L838" s="363"/>
      <c r="M838" s="363"/>
      <c r="N838" s="363"/>
      <c r="O838" s="363"/>
    </row>
    <row r="839" spans="1:15" ht="15">
      <c r="A839" s="368"/>
      <c r="B839" s="153"/>
      <c r="C839" s="365"/>
      <c r="D839" s="366"/>
      <c r="E839" s="366"/>
      <c r="F839" s="366"/>
      <c r="G839" s="367"/>
      <c r="H839" s="363"/>
      <c r="I839" s="363"/>
      <c r="J839" s="363"/>
      <c r="K839" s="363"/>
      <c r="L839" s="363"/>
      <c r="M839" s="363"/>
      <c r="N839" s="363"/>
      <c r="O839" s="363"/>
    </row>
    <row r="840" spans="1:15" ht="15">
      <c r="A840" s="368"/>
      <c r="B840" s="153"/>
      <c r="C840" s="365"/>
      <c r="D840" s="366"/>
      <c r="E840" s="366"/>
      <c r="F840" s="366"/>
      <c r="G840" s="367"/>
      <c r="H840" s="363"/>
      <c r="I840" s="363"/>
      <c r="J840" s="363"/>
      <c r="K840" s="363"/>
      <c r="L840" s="363"/>
      <c r="M840" s="363"/>
      <c r="N840" s="363"/>
      <c r="O840" s="363"/>
    </row>
    <row r="841" spans="1:15" ht="15">
      <c r="A841" s="368"/>
      <c r="B841" s="153"/>
      <c r="C841" s="365"/>
      <c r="D841" s="366"/>
      <c r="E841" s="366"/>
      <c r="F841" s="366"/>
      <c r="G841" s="367"/>
      <c r="H841" s="363"/>
      <c r="I841" s="363"/>
      <c r="J841" s="363"/>
      <c r="K841" s="363"/>
      <c r="L841" s="363"/>
      <c r="M841" s="363"/>
      <c r="N841" s="363"/>
      <c r="O841" s="363"/>
    </row>
    <row r="842" spans="1:15" ht="15">
      <c r="A842" s="368"/>
      <c r="B842" s="153"/>
      <c r="C842" s="365"/>
      <c r="D842" s="366"/>
      <c r="E842" s="366"/>
      <c r="F842" s="366"/>
      <c r="G842" s="367"/>
      <c r="H842" s="363"/>
      <c r="I842" s="363"/>
      <c r="J842" s="363"/>
      <c r="K842" s="363"/>
      <c r="L842" s="363"/>
      <c r="M842" s="363"/>
      <c r="N842" s="363"/>
      <c r="O842" s="363"/>
    </row>
    <row r="843" spans="1:15" ht="15">
      <c r="A843" s="368"/>
      <c r="B843" s="153"/>
      <c r="C843" s="365"/>
      <c r="D843" s="366"/>
      <c r="E843" s="366"/>
      <c r="F843" s="366"/>
      <c r="G843" s="367"/>
      <c r="H843" s="363"/>
      <c r="I843" s="363"/>
      <c r="J843" s="363"/>
      <c r="K843" s="363"/>
      <c r="L843" s="363"/>
      <c r="M843" s="363"/>
      <c r="N843" s="363"/>
      <c r="O843" s="363"/>
    </row>
    <row r="844" spans="1:15" ht="15">
      <c r="A844" s="368"/>
      <c r="B844" s="153"/>
      <c r="C844" s="365"/>
      <c r="D844" s="366"/>
      <c r="E844" s="366"/>
      <c r="F844" s="366"/>
      <c r="G844" s="367"/>
      <c r="H844" s="363"/>
      <c r="I844" s="363"/>
      <c r="J844" s="363"/>
      <c r="K844" s="363"/>
      <c r="L844" s="363"/>
      <c r="M844" s="363"/>
      <c r="N844" s="363"/>
      <c r="O844" s="363"/>
    </row>
    <row r="845" spans="1:15" ht="15">
      <c r="A845" s="368"/>
      <c r="B845" s="153"/>
      <c r="C845" s="365"/>
      <c r="D845" s="366"/>
      <c r="E845" s="366"/>
      <c r="F845" s="366"/>
      <c r="G845" s="367"/>
      <c r="H845" s="363"/>
      <c r="I845" s="363"/>
      <c r="J845" s="363"/>
      <c r="K845" s="363"/>
      <c r="L845" s="363"/>
      <c r="M845" s="363"/>
      <c r="N845" s="363"/>
      <c r="O845" s="363"/>
    </row>
    <row r="846" spans="1:15" ht="15">
      <c r="A846" s="368"/>
      <c r="B846" s="153"/>
      <c r="C846" s="365"/>
      <c r="D846" s="366"/>
      <c r="E846" s="366"/>
      <c r="F846" s="366"/>
      <c r="G846" s="367"/>
      <c r="H846" s="363"/>
      <c r="I846" s="363"/>
      <c r="J846" s="363"/>
      <c r="K846" s="363"/>
      <c r="L846" s="363"/>
      <c r="M846" s="363"/>
      <c r="N846" s="363"/>
      <c r="O846" s="363"/>
    </row>
    <row r="847" spans="1:15" ht="15">
      <c r="A847" s="368"/>
      <c r="B847" s="153"/>
      <c r="C847" s="365"/>
      <c r="D847" s="366"/>
      <c r="E847" s="366"/>
      <c r="F847" s="366"/>
      <c r="G847" s="367"/>
      <c r="H847" s="363"/>
      <c r="I847" s="363"/>
      <c r="J847" s="363"/>
      <c r="K847" s="363"/>
      <c r="L847" s="363"/>
      <c r="M847" s="363"/>
      <c r="N847" s="363"/>
      <c r="O847" s="363"/>
    </row>
    <row r="848" spans="1:15" ht="15">
      <c r="A848" s="368"/>
      <c r="B848" s="153"/>
      <c r="C848" s="365"/>
      <c r="D848" s="366"/>
      <c r="E848" s="366"/>
      <c r="F848" s="366"/>
      <c r="G848" s="367"/>
      <c r="H848" s="363"/>
      <c r="I848" s="363"/>
      <c r="J848" s="363"/>
      <c r="K848" s="363"/>
      <c r="L848" s="363"/>
      <c r="M848" s="363"/>
      <c r="N848" s="363"/>
      <c r="O848" s="363"/>
    </row>
    <row r="849" spans="1:15" ht="15">
      <c r="A849" s="368"/>
      <c r="B849" s="153"/>
      <c r="C849" s="365"/>
      <c r="D849" s="366"/>
      <c r="E849" s="366"/>
      <c r="F849" s="366"/>
      <c r="G849" s="367"/>
      <c r="H849" s="363"/>
      <c r="I849" s="363"/>
      <c r="J849" s="363"/>
      <c r="K849" s="363"/>
      <c r="L849" s="363"/>
      <c r="M849" s="363"/>
      <c r="N849" s="363"/>
      <c r="O849" s="363"/>
    </row>
    <row r="850" spans="1:15" ht="15">
      <c r="A850" s="368"/>
      <c r="B850" s="153"/>
      <c r="C850" s="365"/>
      <c r="D850" s="366"/>
      <c r="E850" s="366"/>
      <c r="F850" s="366"/>
      <c r="G850" s="367"/>
      <c r="H850" s="363"/>
      <c r="I850" s="363"/>
      <c r="J850" s="363"/>
      <c r="K850" s="363"/>
      <c r="L850" s="363"/>
      <c r="M850" s="363"/>
      <c r="N850" s="363"/>
      <c r="O850" s="363"/>
    </row>
    <row r="851" spans="1:15" ht="15">
      <c r="A851" s="368"/>
      <c r="B851" s="153"/>
      <c r="C851" s="365"/>
      <c r="D851" s="366"/>
      <c r="E851" s="366"/>
      <c r="F851" s="366"/>
      <c r="G851" s="367"/>
      <c r="H851" s="363"/>
      <c r="I851" s="363"/>
      <c r="J851" s="363"/>
      <c r="K851" s="363"/>
      <c r="L851" s="363"/>
      <c r="M851" s="363"/>
      <c r="N851" s="363"/>
      <c r="O851" s="363"/>
    </row>
    <row r="852" spans="1:15" ht="15">
      <c r="A852" s="368"/>
      <c r="B852" s="153"/>
      <c r="C852" s="365"/>
      <c r="D852" s="366"/>
      <c r="E852" s="366"/>
      <c r="F852" s="366"/>
      <c r="G852" s="367"/>
      <c r="H852" s="363"/>
      <c r="I852" s="363"/>
      <c r="J852" s="363"/>
      <c r="K852" s="363"/>
      <c r="L852" s="363"/>
      <c r="M852" s="363"/>
      <c r="N852" s="363"/>
      <c r="O852" s="363"/>
    </row>
    <row r="853" spans="1:15" ht="15">
      <c r="A853" s="368"/>
      <c r="B853" s="153"/>
      <c r="C853" s="365"/>
      <c r="D853" s="366"/>
      <c r="E853" s="366"/>
      <c r="F853" s="366"/>
      <c r="G853" s="367"/>
      <c r="H853" s="363"/>
      <c r="I853" s="363"/>
      <c r="J853" s="363"/>
      <c r="K853" s="363"/>
      <c r="L853" s="363"/>
      <c r="M853" s="363"/>
      <c r="N853" s="363"/>
      <c r="O853" s="363"/>
    </row>
    <row r="854" spans="1:15" ht="15">
      <c r="A854" s="368"/>
      <c r="B854" s="153"/>
      <c r="C854" s="365"/>
      <c r="D854" s="366"/>
      <c r="E854" s="366"/>
      <c r="F854" s="366"/>
      <c r="G854" s="367"/>
      <c r="H854" s="363"/>
      <c r="I854" s="363"/>
      <c r="J854" s="363"/>
      <c r="K854" s="363"/>
      <c r="L854" s="363"/>
      <c r="M854" s="363"/>
      <c r="N854" s="363"/>
      <c r="O854" s="363"/>
    </row>
    <row r="855" spans="1:15" ht="15">
      <c r="A855" s="368"/>
      <c r="B855" s="153"/>
      <c r="C855" s="365"/>
      <c r="D855" s="366"/>
      <c r="E855" s="366"/>
      <c r="F855" s="366"/>
      <c r="G855" s="367"/>
      <c r="H855" s="363"/>
      <c r="I855" s="363"/>
      <c r="J855" s="363"/>
      <c r="K855" s="363"/>
      <c r="L855" s="363"/>
      <c r="M855" s="363"/>
      <c r="N855" s="363"/>
      <c r="O855" s="363"/>
    </row>
    <row r="856" spans="1:15" ht="15">
      <c r="A856" s="368"/>
      <c r="B856" s="153"/>
      <c r="C856" s="365"/>
      <c r="D856" s="366"/>
      <c r="E856" s="366"/>
      <c r="F856" s="366"/>
      <c r="G856" s="367"/>
      <c r="H856" s="363"/>
      <c r="I856" s="363"/>
      <c r="J856" s="363"/>
      <c r="K856" s="363"/>
      <c r="L856" s="363"/>
      <c r="M856" s="363"/>
      <c r="N856" s="363"/>
      <c r="O856" s="363"/>
    </row>
    <row r="857" spans="1:15" ht="15">
      <c r="A857" s="368"/>
      <c r="B857" s="153"/>
      <c r="C857" s="365"/>
      <c r="D857" s="366"/>
      <c r="E857" s="366"/>
      <c r="F857" s="366"/>
      <c r="G857" s="367"/>
      <c r="H857" s="363"/>
      <c r="I857" s="363"/>
      <c r="J857" s="363"/>
      <c r="K857" s="363"/>
      <c r="L857" s="363"/>
      <c r="M857" s="363"/>
      <c r="N857" s="363"/>
      <c r="O857" s="363"/>
    </row>
    <row r="858" spans="1:15" ht="15">
      <c r="A858" s="368"/>
      <c r="B858" s="153"/>
      <c r="C858" s="365"/>
      <c r="D858" s="366"/>
      <c r="E858" s="366"/>
      <c r="F858" s="366"/>
      <c r="G858" s="367"/>
      <c r="H858" s="366"/>
      <c r="I858" s="366"/>
      <c r="J858" s="366"/>
      <c r="K858" s="366"/>
      <c r="L858" s="366"/>
      <c r="M858" s="366"/>
      <c r="N858" s="366"/>
      <c r="O858" s="366"/>
    </row>
    <row r="859" spans="1:15" ht="15">
      <c r="A859" s="368"/>
      <c r="B859" s="153"/>
      <c r="C859" s="365"/>
      <c r="D859" s="366"/>
      <c r="E859" s="366"/>
      <c r="F859" s="366"/>
      <c r="G859" s="367"/>
      <c r="H859" s="366"/>
      <c r="I859" s="366"/>
      <c r="J859" s="366"/>
      <c r="K859" s="366"/>
      <c r="L859" s="366"/>
      <c r="M859" s="366"/>
      <c r="N859" s="366"/>
      <c r="O859" s="366"/>
    </row>
    <row r="860" spans="1:15" ht="15">
      <c r="A860" s="368"/>
      <c r="B860" s="153"/>
      <c r="C860" s="365"/>
      <c r="D860" s="366"/>
      <c r="E860" s="366"/>
      <c r="F860" s="366"/>
      <c r="G860" s="367"/>
      <c r="H860" s="366"/>
      <c r="I860" s="366"/>
      <c r="J860" s="366"/>
      <c r="K860" s="366"/>
      <c r="L860" s="366"/>
      <c r="M860" s="366"/>
      <c r="N860" s="366"/>
      <c r="O860" s="366"/>
    </row>
    <row r="861" spans="1:15" ht="15.75" customHeight="1">
      <c r="A861" s="368"/>
      <c r="B861" s="153"/>
      <c r="C861" s="365"/>
      <c r="D861" s="366"/>
      <c r="E861" s="366"/>
      <c r="F861" s="366"/>
      <c r="G861" s="367"/>
      <c r="H861" s="366"/>
      <c r="I861" s="366"/>
      <c r="J861" s="366"/>
      <c r="K861" s="366"/>
      <c r="L861" s="366"/>
      <c r="M861" s="366"/>
      <c r="N861" s="366"/>
      <c r="O861" s="366"/>
    </row>
    <row r="862" spans="1:15" ht="15">
      <c r="A862" s="368"/>
      <c r="B862" s="153"/>
      <c r="C862" s="365"/>
      <c r="D862" s="366"/>
      <c r="E862" s="366"/>
      <c r="F862" s="366"/>
      <c r="G862" s="367"/>
      <c r="H862" s="366"/>
      <c r="I862" s="366"/>
      <c r="J862" s="366"/>
      <c r="K862" s="366"/>
      <c r="L862" s="366"/>
      <c r="M862" s="366"/>
      <c r="N862" s="366"/>
      <c r="O862" s="366"/>
    </row>
    <row r="863" spans="1:15" ht="15">
      <c r="A863" s="368"/>
      <c r="B863" s="153"/>
      <c r="C863" s="365"/>
      <c r="D863" s="366"/>
      <c r="E863" s="366"/>
      <c r="F863" s="366"/>
      <c r="G863" s="367"/>
      <c r="H863" s="363"/>
      <c r="I863" s="363"/>
      <c r="J863" s="363"/>
      <c r="K863" s="363"/>
      <c r="L863" s="363"/>
      <c r="M863" s="363"/>
      <c r="N863" s="363"/>
      <c r="O863" s="363"/>
    </row>
    <row r="864" spans="1:15" ht="15">
      <c r="A864" s="368"/>
      <c r="B864" s="153"/>
      <c r="C864" s="365"/>
      <c r="D864" s="366"/>
      <c r="E864" s="366"/>
      <c r="F864" s="366"/>
      <c r="G864" s="367"/>
      <c r="H864" s="363"/>
      <c r="I864" s="363"/>
      <c r="J864" s="363"/>
      <c r="K864" s="363"/>
      <c r="L864" s="363"/>
      <c r="M864" s="363"/>
      <c r="N864" s="363"/>
      <c r="O864" s="363"/>
    </row>
    <row r="865" spans="1:15" ht="15">
      <c r="A865" s="368"/>
      <c r="B865" s="153"/>
      <c r="C865" s="365"/>
      <c r="D865" s="366"/>
      <c r="E865" s="366"/>
      <c r="F865" s="366"/>
      <c r="G865" s="367"/>
      <c r="H865" s="363"/>
      <c r="I865" s="363"/>
      <c r="J865" s="363"/>
      <c r="K865" s="363"/>
      <c r="L865" s="363"/>
      <c r="M865" s="363"/>
      <c r="N865" s="363"/>
      <c r="O865" s="363"/>
    </row>
    <row r="866" spans="1:15" ht="15">
      <c r="A866" s="368"/>
      <c r="B866" s="153"/>
      <c r="C866" s="365"/>
      <c r="D866" s="366"/>
      <c r="E866" s="366"/>
      <c r="F866" s="366"/>
      <c r="G866" s="367"/>
      <c r="H866" s="363"/>
      <c r="I866" s="363"/>
      <c r="J866" s="363"/>
      <c r="K866" s="363"/>
      <c r="L866" s="363"/>
      <c r="M866" s="363"/>
      <c r="N866" s="363"/>
      <c r="O866" s="363"/>
    </row>
    <row r="867" spans="1:15" ht="15">
      <c r="A867" s="368"/>
      <c r="B867" s="153"/>
      <c r="C867" s="365"/>
      <c r="D867" s="366"/>
      <c r="E867" s="366"/>
      <c r="F867" s="366"/>
      <c r="G867" s="367"/>
      <c r="H867" s="363"/>
      <c r="I867" s="363"/>
      <c r="J867" s="363"/>
      <c r="K867" s="363"/>
      <c r="L867" s="363"/>
      <c r="M867" s="363"/>
      <c r="N867" s="363"/>
      <c r="O867" s="363"/>
    </row>
    <row r="868" spans="1:15" ht="15">
      <c r="A868" s="368"/>
      <c r="B868" s="153"/>
      <c r="C868" s="365"/>
      <c r="D868" s="366"/>
      <c r="E868" s="366"/>
      <c r="F868" s="366"/>
      <c r="G868" s="367"/>
      <c r="H868" s="363"/>
      <c r="I868" s="363"/>
      <c r="J868" s="363"/>
      <c r="K868" s="363"/>
      <c r="L868" s="363"/>
      <c r="M868" s="363"/>
      <c r="N868" s="363"/>
      <c r="O868" s="363"/>
    </row>
    <row r="869" spans="1:15" ht="15">
      <c r="A869" s="368"/>
      <c r="B869" s="153"/>
      <c r="C869" s="365"/>
      <c r="D869" s="366"/>
      <c r="E869" s="366"/>
      <c r="F869" s="366"/>
      <c r="G869" s="367"/>
      <c r="H869" s="363"/>
      <c r="I869" s="363"/>
      <c r="J869" s="363"/>
      <c r="K869" s="363"/>
      <c r="L869" s="363"/>
      <c r="M869" s="363"/>
      <c r="N869" s="363"/>
      <c r="O869" s="363"/>
    </row>
    <row r="870" spans="1:15" ht="15">
      <c r="A870" s="368"/>
      <c r="B870" s="153"/>
      <c r="C870" s="365"/>
      <c r="D870" s="366"/>
      <c r="E870" s="366"/>
      <c r="F870" s="366"/>
      <c r="G870" s="367"/>
      <c r="H870" s="363"/>
      <c r="I870" s="363"/>
      <c r="J870" s="363"/>
      <c r="K870" s="363"/>
      <c r="L870" s="363"/>
      <c r="M870" s="363"/>
      <c r="N870" s="363"/>
      <c r="O870" s="363"/>
    </row>
    <row r="871" spans="1:15" ht="15">
      <c r="A871" s="368"/>
      <c r="B871" s="153"/>
      <c r="C871" s="365"/>
      <c r="D871" s="366"/>
      <c r="E871" s="366"/>
      <c r="F871" s="366"/>
      <c r="G871" s="367"/>
      <c r="H871" s="363"/>
      <c r="I871" s="363"/>
      <c r="J871" s="363"/>
      <c r="K871" s="363"/>
      <c r="L871" s="363"/>
      <c r="M871" s="363"/>
      <c r="N871" s="363"/>
      <c r="O871" s="363"/>
    </row>
    <row r="872" spans="1:15" ht="15">
      <c r="A872" s="368"/>
      <c r="B872" s="153"/>
      <c r="C872" s="365"/>
      <c r="D872" s="366"/>
      <c r="E872" s="366"/>
      <c r="F872" s="366"/>
      <c r="G872" s="367"/>
      <c r="H872" s="363"/>
      <c r="I872" s="363"/>
      <c r="J872" s="363"/>
      <c r="K872" s="363"/>
      <c r="L872" s="363"/>
      <c r="M872" s="363"/>
      <c r="N872" s="363"/>
      <c r="O872" s="363"/>
    </row>
    <row r="873" spans="1:15" ht="15">
      <c r="A873" s="368"/>
      <c r="B873" s="153"/>
      <c r="C873" s="365"/>
      <c r="D873" s="366"/>
      <c r="E873" s="366"/>
      <c r="F873" s="366"/>
      <c r="G873" s="367"/>
      <c r="H873" s="363"/>
      <c r="I873" s="363"/>
      <c r="J873" s="363"/>
      <c r="K873" s="363"/>
      <c r="L873" s="363"/>
      <c r="M873" s="363"/>
      <c r="N873" s="363"/>
      <c r="O873" s="363"/>
    </row>
    <row r="874" spans="1:15" ht="15">
      <c r="A874" s="368"/>
      <c r="B874" s="153"/>
      <c r="C874" s="365"/>
      <c r="D874" s="366"/>
      <c r="E874" s="366"/>
      <c r="F874" s="366"/>
      <c r="G874" s="367"/>
      <c r="H874" s="363"/>
      <c r="I874" s="363"/>
      <c r="J874" s="363"/>
      <c r="K874" s="363"/>
      <c r="L874" s="363"/>
      <c r="M874" s="363"/>
      <c r="N874" s="363"/>
      <c r="O874" s="363"/>
    </row>
    <row r="875" spans="1:15" ht="15">
      <c r="A875" s="368"/>
      <c r="B875" s="153"/>
      <c r="C875" s="365"/>
      <c r="D875" s="366"/>
      <c r="E875" s="366"/>
      <c r="F875" s="366"/>
      <c r="G875" s="367"/>
      <c r="H875" s="363"/>
      <c r="I875" s="363"/>
      <c r="J875" s="363"/>
      <c r="K875" s="363"/>
      <c r="L875" s="363"/>
      <c r="M875" s="363"/>
      <c r="N875" s="363"/>
      <c r="O875" s="363"/>
    </row>
    <row r="876" spans="1:15" ht="15">
      <c r="A876" s="368"/>
      <c r="B876" s="153"/>
      <c r="C876" s="365"/>
      <c r="D876" s="366"/>
      <c r="E876" s="366"/>
      <c r="F876" s="366"/>
      <c r="G876" s="367"/>
      <c r="H876" s="363"/>
      <c r="I876" s="363"/>
      <c r="J876" s="363"/>
      <c r="K876" s="363"/>
      <c r="L876" s="363"/>
      <c r="M876" s="363"/>
      <c r="N876" s="363"/>
      <c r="O876" s="363"/>
    </row>
    <row r="877" spans="1:15" ht="15">
      <c r="A877" s="368"/>
      <c r="B877" s="153"/>
      <c r="C877" s="365"/>
      <c r="D877" s="366"/>
      <c r="E877" s="366"/>
      <c r="F877" s="366"/>
      <c r="G877" s="367"/>
      <c r="H877" s="363"/>
      <c r="I877" s="363"/>
      <c r="J877" s="363"/>
      <c r="K877" s="363"/>
      <c r="L877" s="363"/>
      <c r="M877" s="363"/>
      <c r="N877" s="363"/>
      <c r="O877" s="363"/>
    </row>
    <row r="878" spans="1:15" ht="15">
      <c r="A878" s="368"/>
      <c r="B878" s="153"/>
      <c r="C878" s="365"/>
      <c r="D878" s="366"/>
      <c r="E878" s="366"/>
      <c r="F878" s="366"/>
      <c r="G878" s="367"/>
      <c r="H878" s="363"/>
      <c r="I878" s="363"/>
      <c r="J878" s="363"/>
      <c r="K878" s="363"/>
      <c r="L878" s="363"/>
      <c r="M878" s="363"/>
      <c r="N878" s="363"/>
      <c r="O878" s="363"/>
    </row>
    <row r="879" spans="1:15" ht="15">
      <c r="A879" s="368"/>
      <c r="B879" s="153"/>
      <c r="C879" s="365"/>
      <c r="D879" s="366"/>
      <c r="E879" s="366"/>
      <c r="F879" s="366"/>
      <c r="G879" s="367"/>
      <c r="H879" s="363"/>
      <c r="I879" s="363"/>
      <c r="J879" s="363"/>
      <c r="K879" s="363"/>
      <c r="L879" s="363"/>
      <c r="M879" s="363"/>
      <c r="N879" s="363"/>
      <c r="O879" s="363"/>
    </row>
    <row r="880" spans="1:15" ht="15">
      <c r="A880" s="368"/>
      <c r="B880" s="153"/>
      <c r="C880" s="365"/>
      <c r="D880" s="366"/>
      <c r="E880" s="366"/>
      <c r="F880" s="366"/>
      <c r="G880" s="367"/>
      <c r="H880" s="363"/>
      <c r="I880" s="363"/>
      <c r="J880" s="363"/>
      <c r="K880" s="363"/>
      <c r="L880" s="363"/>
      <c r="M880" s="363"/>
      <c r="N880" s="363"/>
      <c r="O880" s="363"/>
    </row>
    <row r="881" spans="1:15" ht="15">
      <c r="A881" s="368"/>
      <c r="B881" s="153"/>
      <c r="C881" s="365"/>
      <c r="D881" s="366"/>
      <c r="E881" s="366"/>
      <c r="F881" s="366"/>
      <c r="G881" s="367"/>
      <c r="H881" s="363"/>
      <c r="I881" s="363"/>
      <c r="J881" s="363"/>
      <c r="K881" s="363"/>
      <c r="L881" s="363"/>
      <c r="M881" s="363"/>
      <c r="N881" s="363"/>
      <c r="O881" s="363"/>
    </row>
    <row r="882" spans="1:15" ht="15">
      <c r="A882" s="368"/>
      <c r="B882" s="153"/>
      <c r="C882" s="365"/>
      <c r="D882" s="366"/>
      <c r="E882" s="366"/>
      <c r="F882" s="366"/>
      <c r="G882" s="367"/>
      <c r="H882" s="363"/>
      <c r="I882" s="363"/>
      <c r="J882" s="363"/>
      <c r="K882" s="363"/>
      <c r="L882" s="363"/>
      <c r="M882" s="363"/>
      <c r="N882" s="363"/>
      <c r="O882" s="363"/>
    </row>
    <row r="883" spans="1:15" ht="15">
      <c r="A883" s="368"/>
      <c r="B883" s="153"/>
      <c r="C883" s="365"/>
      <c r="D883" s="366"/>
      <c r="E883" s="366"/>
      <c r="F883" s="366"/>
      <c r="G883" s="367"/>
      <c r="H883" s="363"/>
      <c r="I883" s="363"/>
      <c r="J883" s="363"/>
      <c r="K883" s="363"/>
      <c r="L883" s="363"/>
      <c r="M883" s="363"/>
      <c r="N883" s="363"/>
      <c r="O883" s="363"/>
    </row>
    <row r="884" spans="1:15" ht="15">
      <c r="A884" s="368"/>
      <c r="B884" s="153"/>
      <c r="C884" s="365"/>
      <c r="D884" s="366"/>
      <c r="E884" s="366"/>
      <c r="F884" s="366"/>
      <c r="G884" s="367"/>
      <c r="H884" s="363"/>
      <c r="I884" s="363"/>
      <c r="J884" s="363"/>
      <c r="K884" s="363"/>
      <c r="L884" s="363"/>
      <c r="M884" s="363"/>
      <c r="N884" s="363"/>
      <c r="O884" s="363"/>
    </row>
    <row r="885" spans="1:15" ht="15">
      <c r="A885" s="368"/>
      <c r="B885" s="153"/>
      <c r="C885" s="365"/>
      <c r="D885" s="366"/>
      <c r="E885" s="366"/>
      <c r="F885" s="366"/>
      <c r="G885" s="367"/>
      <c r="H885" s="363"/>
      <c r="I885" s="363"/>
      <c r="J885" s="363"/>
      <c r="K885" s="363"/>
      <c r="L885" s="363"/>
      <c r="M885" s="363"/>
      <c r="N885" s="363"/>
      <c r="O885" s="363"/>
    </row>
    <row r="886" spans="1:15" ht="15">
      <c r="A886" s="368"/>
      <c r="B886" s="153"/>
      <c r="C886" s="365"/>
      <c r="D886" s="366"/>
      <c r="E886" s="366"/>
      <c r="F886" s="366"/>
      <c r="G886" s="367"/>
      <c r="H886" s="363"/>
      <c r="I886" s="363"/>
      <c r="J886" s="363"/>
      <c r="K886" s="363"/>
      <c r="L886" s="363"/>
      <c r="M886" s="363"/>
      <c r="N886" s="363"/>
      <c r="O886" s="363"/>
    </row>
    <row r="887" spans="1:15" ht="15">
      <c r="A887" s="368"/>
      <c r="B887" s="153"/>
      <c r="C887" s="365"/>
      <c r="D887" s="366"/>
      <c r="E887" s="366"/>
      <c r="F887" s="366"/>
      <c r="G887" s="367"/>
      <c r="H887" s="363"/>
      <c r="I887" s="363"/>
      <c r="J887" s="363"/>
      <c r="K887" s="363"/>
      <c r="L887" s="363"/>
      <c r="M887" s="363"/>
      <c r="N887" s="363"/>
      <c r="O887" s="363"/>
    </row>
    <row r="888" spans="1:15" ht="15">
      <c r="A888" s="368"/>
      <c r="B888" s="153"/>
      <c r="C888" s="365"/>
      <c r="D888" s="366"/>
      <c r="E888" s="366"/>
      <c r="F888" s="366"/>
      <c r="G888" s="367"/>
      <c r="H888" s="363"/>
      <c r="I888" s="363"/>
      <c r="J888" s="363"/>
      <c r="K888" s="363"/>
      <c r="L888" s="363"/>
      <c r="M888" s="363"/>
      <c r="N888" s="363"/>
      <c r="O888" s="363"/>
    </row>
    <row r="889" spans="1:15" ht="15">
      <c r="A889" s="368"/>
      <c r="B889" s="153"/>
      <c r="C889" s="365"/>
      <c r="D889" s="366"/>
      <c r="E889" s="366"/>
      <c r="F889" s="366"/>
      <c r="G889" s="367"/>
      <c r="H889" s="363"/>
      <c r="I889" s="363"/>
      <c r="J889" s="363"/>
      <c r="K889" s="363"/>
      <c r="L889" s="363"/>
      <c r="M889" s="363"/>
      <c r="N889" s="363"/>
      <c r="O889" s="363"/>
    </row>
    <row r="890" spans="1:15" ht="15">
      <c r="A890" s="368"/>
      <c r="B890" s="153"/>
      <c r="C890" s="365"/>
      <c r="D890" s="366"/>
      <c r="E890" s="366"/>
      <c r="F890" s="366"/>
      <c r="G890" s="367"/>
      <c r="H890" s="363"/>
      <c r="I890" s="363"/>
      <c r="J890" s="363"/>
      <c r="K890" s="363"/>
      <c r="L890" s="363"/>
      <c r="M890" s="363"/>
      <c r="N890" s="363"/>
      <c r="O890" s="363"/>
    </row>
    <row r="891" spans="1:15" ht="15">
      <c r="A891" s="368"/>
      <c r="B891" s="153"/>
      <c r="C891" s="365"/>
      <c r="D891" s="366"/>
      <c r="E891" s="366"/>
      <c r="F891" s="366"/>
      <c r="G891" s="367"/>
      <c r="H891" s="363"/>
      <c r="I891" s="363"/>
      <c r="J891" s="363"/>
      <c r="K891" s="363"/>
      <c r="L891" s="363"/>
      <c r="M891" s="363"/>
      <c r="N891" s="363"/>
      <c r="O891" s="363"/>
    </row>
    <row r="892" spans="1:15" ht="15">
      <c r="A892" s="368"/>
      <c r="B892" s="153"/>
      <c r="C892" s="365"/>
      <c r="D892" s="366"/>
      <c r="E892" s="366"/>
      <c r="F892" s="366"/>
      <c r="G892" s="367"/>
      <c r="H892" s="363"/>
      <c r="I892" s="363"/>
      <c r="J892" s="363"/>
      <c r="K892" s="363"/>
      <c r="L892" s="363"/>
      <c r="M892" s="363"/>
      <c r="N892" s="363"/>
      <c r="O892" s="363"/>
    </row>
    <row r="893" spans="1:15" ht="15">
      <c r="A893" s="368"/>
      <c r="B893" s="153"/>
      <c r="C893" s="365"/>
      <c r="D893" s="366"/>
      <c r="E893" s="366"/>
      <c r="F893" s="366"/>
      <c r="G893" s="367"/>
      <c r="H893" s="363"/>
      <c r="I893" s="363"/>
      <c r="J893" s="363"/>
      <c r="K893" s="363"/>
      <c r="L893" s="363"/>
      <c r="M893" s="363"/>
      <c r="N893" s="363"/>
      <c r="O893" s="363"/>
    </row>
    <row r="894" spans="1:15" ht="15">
      <c r="A894" s="368"/>
      <c r="B894" s="153"/>
      <c r="C894" s="365"/>
      <c r="D894" s="366"/>
      <c r="E894" s="366"/>
      <c r="F894" s="366"/>
      <c r="G894" s="367"/>
      <c r="H894" s="363"/>
      <c r="I894" s="363"/>
      <c r="J894" s="363"/>
      <c r="K894" s="363"/>
      <c r="L894" s="363"/>
      <c r="M894" s="363"/>
      <c r="N894" s="363"/>
      <c r="O894" s="363"/>
    </row>
    <row r="895" spans="1:15" ht="15">
      <c r="A895" s="368"/>
      <c r="B895" s="153"/>
      <c r="C895" s="365"/>
      <c r="D895" s="366"/>
      <c r="E895" s="366"/>
      <c r="F895" s="366"/>
      <c r="G895" s="367"/>
      <c r="H895" s="363"/>
      <c r="I895" s="363"/>
      <c r="J895" s="363"/>
      <c r="K895" s="363"/>
      <c r="L895" s="363"/>
      <c r="M895" s="363"/>
      <c r="N895" s="363"/>
      <c r="O895" s="363"/>
    </row>
    <row r="896" spans="1:15" ht="15">
      <c r="A896" s="368"/>
      <c r="B896" s="153"/>
      <c r="C896" s="365"/>
      <c r="D896" s="366"/>
      <c r="E896" s="366"/>
      <c r="F896" s="366"/>
      <c r="G896" s="367"/>
      <c r="H896" s="363"/>
      <c r="I896" s="363"/>
      <c r="J896" s="363"/>
      <c r="K896" s="363"/>
      <c r="L896" s="363"/>
      <c r="M896" s="363"/>
      <c r="N896" s="363"/>
      <c r="O896" s="363"/>
    </row>
    <row r="897" spans="1:15" ht="15">
      <c r="A897" s="368"/>
      <c r="B897" s="153"/>
      <c r="C897" s="365"/>
      <c r="D897" s="366"/>
      <c r="E897" s="366"/>
      <c r="F897" s="366"/>
      <c r="G897" s="367"/>
      <c r="H897" s="363"/>
      <c r="I897" s="363"/>
      <c r="J897" s="363"/>
      <c r="K897" s="363"/>
      <c r="L897" s="363"/>
      <c r="M897" s="363"/>
      <c r="N897" s="363"/>
      <c r="O897" s="363"/>
    </row>
    <row r="898" spans="1:15" ht="15">
      <c r="A898" s="368"/>
      <c r="B898" s="153"/>
      <c r="C898" s="365"/>
      <c r="D898" s="366"/>
      <c r="E898" s="366"/>
      <c r="F898" s="366"/>
      <c r="G898" s="367"/>
      <c r="H898" s="363"/>
      <c r="I898" s="363"/>
      <c r="J898" s="363"/>
      <c r="K898" s="363"/>
      <c r="L898" s="363"/>
      <c r="M898" s="363"/>
      <c r="N898" s="363"/>
      <c r="O898" s="363"/>
    </row>
    <row r="899" spans="1:15" ht="15">
      <c r="A899" s="368"/>
      <c r="B899" s="153"/>
      <c r="C899" s="365"/>
      <c r="D899" s="366"/>
      <c r="E899" s="366"/>
      <c r="F899" s="366"/>
      <c r="G899" s="367"/>
      <c r="H899" s="363"/>
      <c r="I899" s="363"/>
      <c r="J899" s="363"/>
      <c r="K899" s="363"/>
      <c r="L899" s="363"/>
      <c r="M899" s="363"/>
      <c r="N899" s="363"/>
      <c r="O899" s="363"/>
    </row>
    <row r="900" spans="1:15" ht="15">
      <c r="A900" s="364"/>
      <c r="B900" s="153"/>
      <c r="C900" s="365"/>
      <c r="D900" s="366"/>
      <c r="E900" s="366"/>
      <c r="F900" s="366"/>
      <c r="G900" s="367"/>
      <c r="H900" s="363"/>
      <c r="I900" s="363"/>
      <c r="J900" s="363"/>
      <c r="K900" s="363"/>
      <c r="L900" s="363"/>
      <c r="M900" s="363"/>
      <c r="N900" s="363"/>
      <c r="O900" s="363"/>
    </row>
    <row r="901" spans="1:15" ht="15">
      <c r="A901" s="368"/>
      <c r="B901" s="153"/>
      <c r="C901" s="365"/>
      <c r="D901" s="366"/>
      <c r="E901" s="366"/>
      <c r="F901" s="366"/>
      <c r="G901" s="367"/>
      <c r="H901" s="363"/>
      <c r="I901" s="363"/>
      <c r="J901" s="363"/>
      <c r="K901" s="363"/>
      <c r="L901" s="363"/>
      <c r="M901" s="363"/>
      <c r="N901" s="363"/>
      <c r="O901" s="363"/>
    </row>
    <row r="902" spans="1:15" ht="15">
      <c r="A902" s="368"/>
      <c r="B902" s="153"/>
      <c r="C902" s="365"/>
      <c r="D902" s="366"/>
      <c r="E902" s="366"/>
      <c r="F902" s="366"/>
      <c r="G902" s="367"/>
      <c r="H902" s="363"/>
      <c r="I902" s="363"/>
      <c r="J902" s="363"/>
      <c r="K902" s="363"/>
      <c r="L902" s="363"/>
      <c r="M902" s="363"/>
      <c r="N902" s="363"/>
      <c r="O902" s="363"/>
    </row>
    <row r="903" spans="1:15" ht="15">
      <c r="A903" s="368"/>
      <c r="B903" s="153"/>
      <c r="C903" s="365"/>
      <c r="D903" s="366"/>
      <c r="E903" s="366"/>
      <c r="F903" s="366"/>
      <c r="G903" s="367"/>
      <c r="H903" s="363"/>
      <c r="I903" s="363"/>
      <c r="J903" s="363"/>
      <c r="K903" s="363"/>
      <c r="L903" s="363"/>
      <c r="M903" s="363"/>
      <c r="N903" s="363"/>
      <c r="O903" s="363"/>
    </row>
    <row r="904" spans="1:15" ht="15">
      <c r="A904" s="368"/>
      <c r="B904" s="153"/>
      <c r="C904" s="365"/>
      <c r="D904" s="366"/>
      <c r="E904" s="366"/>
      <c r="F904" s="366"/>
      <c r="G904" s="367"/>
      <c r="H904" s="363"/>
      <c r="I904" s="363"/>
      <c r="J904" s="363"/>
      <c r="K904" s="363"/>
      <c r="L904" s="363"/>
      <c r="M904" s="363"/>
      <c r="N904" s="363"/>
      <c r="O904" s="363"/>
    </row>
    <row r="905" spans="1:15" ht="15">
      <c r="A905" s="368"/>
      <c r="B905" s="153"/>
      <c r="C905" s="365"/>
      <c r="D905" s="366"/>
      <c r="E905" s="366"/>
      <c r="F905" s="366"/>
      <c r="G905" s="367"/>
      <c r="H905" s="363"/>
      <c r="I905" s="363"/>
      <c r="J905" s="363"/>
      <c r="K905" s="363"/>
      <c r="L905" s="363"/>
      <c r="M905" s="363"/>
      <c r="N905" s="363"/>
      <c r="O905" s="363"/>
    </row>
    <row r="906" spans="1:15" ht="15">
      <c r="A906" s="368"/>
      <c r="B906" s="153"/>
      <c r="C906" s="365"/>
      <c r="D906" s="366"/>
      <c r="E906" s="366"/>
      <c r="F906" s="366"/>
      <c r="G906" s="367"/>
      <c r="H906" s="363"/>
      <c r="I906" s="363"/>
      <c r="J906" s="363"/>
      <c r="K906" s="363"/>
      <c r="L906" s="363"/>
      <c r="M906" s="363"/>
      <c r="N906" s="363"/>
      <c r="O906" s="363"/>
    </row>
    <row r="907" spans="1:15" ht="15">
      <c r="A907" s="368"/>
      <c r="B907" s="153"/>
      <c r="C907" s="365"/>
      <c r="D907" s="366"/>
      <c r="E907" s="366"/>
      <c r="F907" s="366"/>
      <c r="G907" s="367"/>
      <c r="H907" s="363"/>
      <c r="I907" s="363"/>
      <c r="J907" s="363"/>
      <c r="K907" s="363"/>
      <c r="L907" s="363"/>
      <c r="M907" s="363"/>
      <c r="N907" s="363"/>
      <c r="O907" s="363"/>
    </row>
    <row r="908" spans="1:15" ht="15">
      <c r="A908" s="368"/>
      <c r="B908" s="153"/>
      <c r="C908" s="365"/>
      <c r="D908" s="366"/>
      <c r="E908" s="366"/>
      <c r="F908" s="366"/>
      <c r="G908" s="367"/>
      <c r="H908" s="363"/>
      <c r="I908" s="363"/>
      <c r="J908" s="363"/>
      <c r="K908" s="363"/>
      <c r="L908" s="363"/>
      <c r="M908" s="363"/>
      <c r="N908" s="363"/>
      <c r="O908" s="363"/>
    </row>
    <row r="909" spans="1:15" ht="15">
      <c r="A909" s="368"/>
      <c r="B909" s="153"/>
      <c r="C909" s="365"/>
      <c r="D909" s="366"/>
      <c r="E909" s="366"/>
      <c r="F909" s="366"/>
      <c r="G909" s="367"/>
      <c r="H909" s="363"/>
      <c r="I909" s="363"/>
      <c r="J909" s="363"/>
      <c r="K909" s="363"/>
      <c r="L909" s="363"/>
      <c r="M909" s="363"/>
      <c r="N909" s="363"/>
      <c r="O909" s="363"/>
    </row>
    <row r="910" spans="1:15" ht="15">
      <c r="A910" s="368"/>
      <c r="B910" s="153"/>
      <c r="C910" s="365"/>
      <c r="D910" s="366"/>
      <c r="E910" s="366"/>
      <c r="F910" s="366"/>
      <c r="G910" s="367"/>
      <c r="H910" s="363"/>
      <c r="I910" s="363"/>
      <c r="J910" s="363"/>
      <c r="K910" s="363"/>
      <c r="L910" s="363"/>
      <c r="M910" s="363"/>
      <c r="N910" s="363"/>
      <c r="O910" s="363"/>
    </row>
    <row r="911" spans="1:15" ht="15">
      <c r="A911" s="227"/>
      <c r="B911" s="153"/>
      <c r="C911" s="43"/>
      <c r="D911" s="147"/>
      <c r="E911" s="147"/>
      <c r="F911" s="147"/>
      <c r="G911" s="44"/>
      <c r="H911" s="45"/>
      <c r="I911" s="45"/>
      <c r="J911" s="45"/>
      <c r="K911" s="45"/>
      <c r="L911" s="45"/>
      <c r="M911" s="45"/>
      <c r="N911" s="45"/>
      <c r="O911" s="45"/>
    </row>
    <row r="912" spans="1:15" ht="15">
      <c r="A912" s="227"/>
      <c r="B912" s="153"/>
      <c r="C912" s="43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</row>
    <row r="913" spans="1:15" ht="15">
      <c r="A913" s="227"/>
      <c r="B913" s="153"/>
      <c r="C913" s="43"/>
      <c r="D913" s="147"/>
      <c r="E913" s="147"/>
      <c r="F913" s="147"/>
      <c r="G913" s="44"/>
      <c r="H913" s="45"/>
      <c r="I913" s="45"/>
      <c r="J913" s="45"/>
      <c r="K913" s="45"/>
      <c r="L913" s="45"/>
      <c r="M913" s="45"/>
      <c r="N913" s="45"/>
      <c r="O913" s="45"/>
    </row>
    <row r="914" spans="1:15" ht="15">
      <c r="A914" s="227"/>
      <c r="B914" s="153"/>
      <c r="C914" s="43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</row>
    <row r="915" spans="1:15" ht="15">
      <c r="A915" s="368"/>
      <c r="B915" s="153"/>
      <c r="C915" s="365"/>
      <c r="D915" s="366"/>
      <c r="E915" s="366"/>
      <c r="F915" s="366"/>
      <c r="G915" s="367"/>
      <c r="H915" s="366"/>
      <c r="I915" s="366"/>
      <c r="J915" s="366"/>
      <c r="K915" s="366"/>
      <c r="L915" s="366"/>
      <c r="M915" s="366"/>
      <c r="N915" s="366"/>
      <c r="O915" s="366"/>
    </row>
    <row r="916" spans="1:15" ht="15">
      <c r="A916" s="368"/>
      <c r="B916" s="153"/>
      <c r="C916" s="365"/>
      <c r="D916" s="366"/>
      <c r="E916" s="366"/>
      <c r="F916" s="366"/>
      <c r="G916" s="367"/>
      <c r="H916" s="366"/>
      <c r="I916" s="366"/>
      <c r="J916" s="366"/>
      <c r="K916" s="366"/>
      <c r="L916" s="366"/>
      <c r="M916" s="366"/>
      <c r="N916" s="366"/>
      <c r="O916" s="366"/>
    </row>
    <row r="917" spans="1:15" ht="15">
      <c r="A917" s="368"/>
      <c r="B917" s="153"/>
      <c r="C917" s="365"/>
      <c r="D917" s="366"/>
      <c r="E917" s="366"/>
      <c r="F917" s="366"/>
      <c r="G917" s="367"/>
      <c r="H917" s="366"/>
      <c r="I917" s="366"/>
      <c r="J917" s="366"/>
      <c r="K917" s="366"/>
      <c r="L917" s="366"/>
      <c r="M917" s="366"/>
      <c r="N917" s="366"/>
      <c r="O917" s="366"/>
    </row>
    <row r="918" spans="1:15" ht="15">
      <c r="A918" s="227"/>
      <c r="B918" s="153"/>
      <c r="C918" s="43"/>
      <c r="D918" s="147"/>
      <c r="E918" s="147"/>
      <c r="F918" s="147"/>
      <c r="G918" s="44"/>
      <c r="H918" s="45"/>
      <c r="I918" s="45"/>
      <c r="J918" s="45"/>
      <c r="K918" s="45"/>
      <c r="L918" s="45"/>
      <c r="M918" s="45"/>
      <c r="N918" s="45"/>
      <c r="O918" s="45"/>
    </row>
    <row r="919" spans="1:15" ht="15">
      <c r="A919" s="227"/>
      <c r="B919" s="153"/>
      <c r="C919" s="43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</row>
    <row r="920" spans="1:15" ht="15">
      <c r="A920" s="227"/>
      <c r="B920" s="153"/>
      <c r="C920" s="43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</row>
    <row r="921" spans="1:15" ht="15">
      <c r="A921" s="227"/>
      <c r="B921" s="153"/>
      <c r="C921" s="43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</row>
    <row r="922" spans="1:15" ht="15">
      <c r="A922" s="227"/>
      <c r="B922" s="153"/>
      <c r="C922" s="289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</row>
    <row r="923" spans="1:15" ht="15">
      <c r="A923" s="227"/>
      <c r="B923" s="153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</row>
    <row r="924" spans="1:15" ht="15">
      <c r="A924" s="288"/>
      <c r="B924" s="153"/>
      <c r="C924" s="290"/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</row>
    <row r="925" spans="1:15" ht="15">
      <c r="A925" s="288"/>
      <c r="B925" s="241"/>
      <c r="C925" s="290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</row>
    <row r="926" spans="1:15" ht="15">
      <c r="A926" s="368"/>
      <c r="B926" s="153"/>
      <c r="C926" s="365"/>
      <c r="D926" s="366"/>
      <c r="E926" s="366"/>
      <c r="F926" s="366"/>
      <c r="G926" s="367"/>
      <c r="H926" s="366"/>
      <c r="I926" s="366"/>
      <c r="J926" s="366"/>
      <c r="K926" s="366"/>
      <c r="L926" s="366"/>
      <c r="M926" s="366"/>
      <c r="N926" s="366"/>
      <c r="O926" s="366"/>
    </row>
    <row r="927" spans="1:15" ht="15">
      <c r="A927" s="368"/>
      <c r="B927" s="153"/>
      <c r="C927" s="365"/>
      <c r="D927" s="366"/>
      <c r="E927" s="366"/>
      <c r="F927" s="366"/>
      <c r="G927" s="367"/>
      <c r="H927" s="366"/>
      <c r="I927" s="366"/>
      <c r="J927" s="366"/>
      <c r="K927" s="366"/>
      <c r="L927" s="366"/>
      <c r="M927" s="366"/>
      <c r="N927" s="366"/>
      <c r="O927" s="366"/>
    </row>
    <row r="928" spans="1:15" ht="15">
      <c r="A928" s="368"/>
      <c r="B928" s="153"/>
      <c r="C928" s="365"/>
      <c r="D928" s="366"/>
      <c r="E928" s="366"/>
      <c r="F928" s="366"/>
      <c r="G928" s="367"/>
      <c r="H928" s="366"/>
      <c r="I928" s="366"/>
      <c r="J928" s="366"/>
      <c r="K928" s="366"/>
      <c r="L928" s="366"/>
      <c r="M928" s="366"/>
      <c r="N928" s="366"/>
      <c r="O928" s="366"/>
    </row>
    <row r="929" spans="1:15" ht="15">
      <c r="A929" s="368"/>
      <c r="B929" s="153"/>
      <c r="C929" s="365"/>
      <c r="D929" s="366"/>
      <c r="E929" s="366"/>
      <c r="F929" s="366"/>
      <c r="G929" s="367"/>
      <c r="H929" s="366"/>
      <c r="I929" s="366"/>
      <c r="J929" s="366"/>
      <c r="K929" s="366"/>
      <c r="L929" s="366"/>
      <c r="M929" s="366"/>
      <c r="N929" s="366"/>
      <c r="O929" s="366"/>
    </row>
    <row r="930" spans="1:15" ht="15">
      <c r="A930" s="368"/>
      <c r="B930" s="153"/>
      <c r="C930" s="365"/>
      <c r="D930" s="366"/>
      <c r="E930" s="366"/>
      <c r="F930" s="366"/>
      <c r="G930" s="367"/>
      <c r="H930" s="366"/>
      <c r="I930" s="366"/>
      <c r="J930" s="366"/>
      <c r="K930" s="366"/>
      <c r="L930" s="366"/>
      <c r="M930" s="366"/>
      <c r="N930" s="366"/>
      <c r="O930" s="366"/>
    </row>
    <row r="931" spans="1:15" ht="15">
      <c r="A931" s="368"/>
      <c r="B931" s="153"/>
      <c r="C931" s="365"/>
      <c r="D931" s="366"/>
      <c r="E931" s="366"/>
      <c r="F931" s="366"/>
      <c r="G931" s="367"/>
      <c r="H931" s="366"/>
      <c r="I931" s="366"/>
      <c r="J931" s="366"/>
      <c r="K931" s="366"/>
      <c r="L931" s="366"/>
      <c r="M931" s="366"/>
      <c r="N931" s="366"/>
      <c r="O931" s="366"/>
    </row>
    <row r="932" spans="1:15" ht="15">
      <c r="A932" s="368"/>
      <c r="B932" s="153"/>
      <c r="C932" s="365"/>
      <c r="D932" s="366"/>
      <c r="E932" s="366"/>
      <c r="F932" s="366"/>
      <c r="G932" s="367"/>
      <c r="H932" s="363"/>
      <c r="I932" s="363"/>
      <c r="J932" s="363"/>
      <c r="K932" s="363"/>
      <c r="L932" s="363"/>
      <c r="M932" s="363"/>
      <c r="N932" s="363"/>
      <c r="O932" s="363"/>
    </row>
    <row r="933" spans="1:15" ht="15">
      <c r="A933" s="368"/>
      <c r="B933" s="153"/>
      <c r="C933" s="365"/>
      <c r="D933" s="366"/>
      <c r="E933" s="366"/>
      <c r="F933" s="366"/>
      <c r="G933" s="367"/>
      <c r="H933" s="363"/>
      <c r="I933" s="363"/>
      <c r="J933" s="363"/>
      <c r="K933" s="363"/>
      <c r="L933" s="363"/>
      <c r="M933" s="363"/>
      <c r="N933" s="363"/>
      <c r="O933" s="363"/>
    </row>
    <row r="934" spans="1:15" ht="15">
      <c r="A934" s="368"/>
      <c r="B934" s="153"/>
      <c r="C934" s="365"/>
      <c r="D934" s="366"/>
      <c r="E934" s="366"/>
      <c r="F934" s="366"/>
      <c r="G934" s="367"/>
      <c r="H934" s="363"/>
      <c r="I934" s="363"/>
      <c r="J934" s="363"/>
      <c r="K934" s="363"/>
      <c r="L934" s="363"/>
      <c r="M934" s="363"/>
      <c r="N934" s="363"/>
      <c r="O934" s="363"/>
    </row>
    <row r="935" spans="1:15" ht="15">
      <c r="A935" s="368"/>
      <c r="B935" s="153"/>
      <c r="C935" s="365"/>
      <c r="D935" s="366"/>
      <c r="E935" s="366"/>
      <c r="F935" s="366"/>
      <c r="G935" s="367"/>
      <c r="H935" s="363"/>
      <c r="I935" s="363"/>
      <c r="J935" s="363"/>
      <c r="K935" s="363"/>
      <c r="L935" s="363"/>
      <c r="M935" s="363"/>
      <c r="N935" s="363"/>
      <c r="O935" s="363"/>
    </row>
    <row r="936" spans="1:15" ht="15">
      <c r="A936" s="368"/>
      <c r="B936" s="153"/>
      <c r="C936" s="365"/>
      <c r="D936" s="366"/>
      <c r="E936" s="366"/>
      <c r="F936" s="366"/>
      <c r="G936" s="367"/>
      <c r="H936" s="363"/>
      <c r="I936" s="363"/>
      <c r="J936" s="363"/>
      <c r="K936" s="363"/>
      <c r="L936" s="363"/>
      <c r="M936" s="363"/>
      <c r="N936" s="363"/>
      <c r="O936" s="363"/>
    </row>
    <row r="937" spans="1:15" ht="15">
      <c r="A937" s="368"/>
      <c r="B937" s="153"/>
      <c r="C937" s="365"/>
      <c r="D937" s="366"/>
      <c r="E937" s="366"/>
      <c r="F937" s="366"/>
      <c r="G937" s="367"/>
      <c r="H937" s="363"/>
      <c r="I937" s="363"/>
      <c r="J937" s="363"/>
      <c r="K937" s="363"/>
      <c r="L937" s="363"/>
      <c r="M937" s="363"/>
      <c r="N937" s="363"/>
      <c r="O937" s="363"/>
    </row>
    <row r="938" spans="1:15" ht="15">
      <c r="A938" s="368"/>
      <c r="B938" s="153"/>
      <c r="C938" s="365"/>
      <c r="D938" s="366"/>
      <c r="E938" s="366"/>
      <c r="F938" s="366"/>
      <c r="G938" s="367"/>
      <c r="H938" s="363"/>
      <c r="I938" s="363"/>
      <c r="J938" s="363"/>
      <c r="K938" s="363"/>
      <c r="L938" s="363"/>
      <c r="M938" s="363"/>
      <c r="N938" s="363"/>
      <c r="O938" s="363"/>
    </row>
    <row r="939" spans="1:15" ht="15">
      <c r="A939" s="368"/>
      <c r="B939" s="153"/>
      <c r="C939" s="365"/>
      <c r="D939" s="366"/>
      <c r="E939" s="366"/>
      <c r="F939" s="366"/>
      <c r="G939" s="367"/>
      <c r="H939" s="363"/>
      <c r="I939" s="363"/>
      <c r="J939" s="363"/>
      <c r="K939" s="363"/>
      <c r="L939" s="363"/>
      <c r="M939" s="363"/>
      <c r="N939" s="363"/>
      <c r="O939" s="363"/>
    </row>
    <row r="940" spans="1:15" ht="15">
      <c r="A940" s="368"/>
      <c r="B940" s="153"/>
      <c r="C940" s="365"/>
      <c r="D940" s="366"/>
      <c r="E940" s="366"/>
      <c r="F940" s="366"/>
      <c r="G940" s="367"/>
      <c r="H940" s="363"/>
      <c r="I940" s="363"/>
      <c r="J940" s="363"/>
      <c r="K940" s="363"/>
      <c r="L940" s="363"/>
      <c r="M940" s="363"/>
      <c r="N940" s="363"/>
      <c r="O940" s="363"/>
    </row>
    <row r="941" spans="1:15" ht="15">
      <c r="A941" s="368"/>
      <c r="B941" s="153"/>
      <c r="C941" s="365"/>
      <c r="D941" s="366"/>
      <c r="E941" s="366"/>
      <c r="F941" s="366"/>
      <c r="G941" s="367"/>
      <c r="H941" s="363"/>
      <c r="I941" s="363"/>
      <c r="J941" s="363"/>
      <c r="K941" s="363"/>
      <c r="L941" s="363"/>
      <c r="M941" s="363"/>
      <c r="N941" s="363"/>
      <c r="O941" s="363"/>
    </row>
    <row r="942" spans="1:15" ht="15">
      <c r="A942" s="368"/>
      <c r="B942" s="153"/>
      <c r="C942" s="365"/>
      <c r="D942" s="366"/>
      <c r="E942" s="366"/>
      <c r="F942" s="366"/>
      <c r="G942" s="367"/>
      <c r="H942" s="363"/>
      <c r="I942" s="363"/>
      <c r="J942" s="363"/>
      <c r="K942" s="363"/>
      <c r="L942" s="363"/>
      <c r="M942" s="363"/>
      <c r="N942" s="363"/>
      <c r="O942" s="363"/>
    </row>
    <row r="943" spans="1:15" ht="15">
      <c r="A943" s="368"/>
      <c r="B943" s="153"/>
      <c r="C943" s="365"/>
      <c r="D943" s="366"/>
      <c r="E943" s="366"/>
      <c r="F943" s="366"/>
      <c r="G943" s="367"/>
      <c r="H943" s="363"/>
      <c r="I943" s="363"/>
      <c r="J943" s="363"/>
      <c r="K943" s="363"/>
      <c r="L943" s="363"/>
      <c r="M943" s="363"/>
      <c r="N943" s="363"/>
      <c r="O943" s="363"/>
    </row>
    <row r="944" spans="1:15" ht="15">
      <c r="A944" s="368"/>
      <c r="B944" s="153"/>
      <c r="C944" s="365"/>
      <c r="D944" s="366"/>
      <c r="E944" s="366"/>
      <c r="F944" s="366"/>
      <c r="G944" s="367"/>
      <c r="H944" s="363"/>
      <c r="I944" s="363"/>
      <c r="J944" s="363"/>
      <c r="K944" s="363"/>
      <c r="L944" s="363"/>
      <c r="M944" s="363"/>
      <c r="N944" s="363"/>
      <c r="O944" s="363"/>
    </row>
    <row r="945" spans="1:15" ht="15">
      <c r="A945" s="368"/>
      <c r="B945" s="153"/>
      <c r="C945" s="365"/>
      <c r="D945" s="366"/>
      <c r="E945" s="366"/>
      <c r="F945" s="366"/>
      <c r="G945" s="367"/>
      <c r="H945" s="363"/>
      <c r="I945" s="363"/>
      <c r="J945" s="363"/>
      <c r="K945" s="363"/>
      <c r="L945" s="363"/>
      <c r="M945" s="363"/>
      <c r="N945" s="363"/>
      <c r="O945" s="363"/>
    </row>
    <row r="946" spans="1:15" ht="15">
      <c r="A946" s="368"/>
      <c r="B946" s="153"/>
      <c r="C946" s="365"/>
      <c r="D946" s="366"/>
      <c r="E946" s="366"/>
      <c r="F946" s="366"/>
      <c r="G946" s="367"/>
      <c r="H946" s="363"/>
      <c r="I946" s="363"/>
      <c r="J946" s="363"/>
      <c r="K946" s="363"/>
      <c r="L946" s="363"/>
      <c r="M946" s="363"/>
      <c r="N946" s="363"/>
      <c r="O946" s="363"/>
    </row>
    <row r="947" spans="1:15" ht="15">
      <c r="A947" s="368"/>
      <c r="B947" s="153"/>
      <c r="C947" s="365"/>
      <c r="D947" s="366"/>
      <c r="E947" s="366"/>
      <c r="F947" s="366"/>
      <c r="G947" s="367"/>
      <c r="H947" s="363"/>
      <c r="I947" s="363"/>
      <c r="J947" s="363"/>
      <c r="K947" s="363"/>
      <c r="L947" s="363"/>
      <c r="M947" s="363"/>
      <c r="N947" s="363"/>
      <c r="O947" s="363"/>
    </row>
    <row r="948" spans="1:15" ht="15">
      <c r="A948" s="368"/>
      <c r="B948" s="153"/>
      <c r="C948" s="365"/>
      <c r="D948" s="366"/>
      <c r="E948" s="366"/>
      <c r="F948" s="366"/>
      <c r="G948" s="367"/>
      <c r="H948" s="363"/>
      <c r="I948" s="363"/>
      <c r="J948" s="363"/>
      <c r="K948" s="363"/>
      <c r="L948" s="363"/>
      <c r="M948" s="363"/>
      <c r="N948" s="363"/>
      <c r="O948" s="363"/>
    </row>
    <row r="949" spans="1:15" ht="15">
      <c r="A949" s="368"/>
      <c r="B949" s="153"/>
      <c r="C949" s="365"/>
      <c r="D949" s="366"/>
      <c r="E949" s="366"/>
      <c r="F949" s="366"/>
      <c r="G949" s="367"/>
      <c r="H949" s="363"/>
      <c r="I949" s="363"/>
      <c r="J949" s="363"/>
      <c r="K949" s="363"/>
      <c r="L949" s="363"/>
      <c r="M949" s="363"/>
      <c r="N949" s="363"/>
      <c r="O949" s="363"/>
    </row>
    <row r="950" spans="1:15" ht="15">
      <c r="A950" s="368"/>
      <c r="B950" s="153"/>
      <c r="C950" s="365"/>
      <c r="D950" s="366"/>
      <c r="E950" s="366"/>
      <c r="F950" s="366"/>
      <c r="G950" s="367"/>
      <c r="H950" s="363"/>
      <c r="I950" s="363"/>
      <c r="J950" s="363"/>
      <c r="K950" s="363"/>
      <c r="L950" s="363"/>
      <c r="M950" s="363"/>
      <c r="N950" s="363"/>
      <c r="O950" s="363"/>
    </row>
    <row r="951" spans="1:15" ht="15">
      <c r="A951" s="368"/>
      <c r="B951" s="153"/>
      <c r="C951" s="365"/>
      <c r="D951" s="366"/>
      <c r="E951" s="366"/>
      <c r="F951" s="366"/>
      <c r="G951" s="367"/>
      <c r="H951" s="363"/>
      <c r="I951" s="363"/>
      <c r="J951" s="363"/>
      <c r="K951" s="363"/>
      <c r="L951" s="363"/>
      <c r="M951" s="363"/>
      <c r="N951" s="363"/>
      <c r="O951" s="363"/>
    </row>
    <row r="952" spans="1:15" ht="15">
      <c r="A952" s="368"/>
      <c r="B952" s="153"/>
      <c r="C952" s="365"/>
      <c r="D952" s="366"/>
      <c r="E952" s="366"/>
      <c r="F952" s="366"/>
      <c r="G952" s="367"/>
      <c r="H952" s="363"/>
      <c r="I952" s="363"/>
      <c r="J952" s="363"/>
      <c r="K952" s="363"/>
      <c r="L952" s="363"/>
      <c r="M952" s="363"/>
      <c r="N952" s="363"/>
      <c r="O952" s="363"/>
    </row>
    <row r="953" spans="1:15" ht="15">
      <c r="A953" s="368"/>
      <c r="B953" s="153"/>
      <c r="C953" s="365"/>
      <c r="D953" s="366"/>
      <c r="E953" s="366"/>
      <c r="F953" s="366"/>
      <c r="G953" s="367"/>
      <c r="H953" s="363"/>
      <c r="I953" s="363"/>
      <c r="J953" s="363"/>
      <c r="K953" s="363"/>
      <c r="L953" s="363"/>
      <c r="M953" s="363"/>
      <c r="N953" s="363"/>
      <c r="O953" s="363"/>
    </row>
    <row r="954" spans="1:15" ht="15">
      <c r="A954" s="368"/>
      <c r="B954" s="153"/>
      <c r="C954" s="365"/>
      <c r="D954" s="366"/>
      <c r="E954" s="366"/>
      <c r="F954" s="366"/>
      <c r="G954" s="367"/>
      <c r="H954" s="363"/>
      <c r="I954" s="363"/>
      <c r="J954" s="363"/>
      <c r="K954" s="363"/>
      <c r="L954" s="363"/>
      <c r="M954" s="363"/>
      <c r="N954" s="363"/>
      <c r="O954" s="363"/>
    </row>
    <row r="955" spans="1:15" ht="15">
      <c r="A955" s="368"/>
      <c r="B955" s="153"/>
      <c r="C955" s="365"/>
      <c r="D955" s="366"/>
      <c r="E955" s="366"/>
      <c r="F955" s="366"/>
      <c r="G955" s="367"/>
      <c r="H955" s="363"/>
      <c r="I955" s="363"/>
      <c r="J955" s="363"/>
      <c r="K955" s="363"/>
      <c r="L955" s="363"/>
      <c r="M955" s="363"/>
      <c r="N955" s="363"/>
      <c r="O955" s="363"/>
    </row>
    <row r="956" spans="1:15" ht="15">
      <c r="A956" s="368"/>
      <c r="B956" s="153"/>
      <c r="C956" s="365"/>
      <c r="D956" s="366"/>
      <c r="E956" s="366"/>
      <c r="F956" s="366"/>
      <c r="G956" s="367"/>
      <c r="H956" s="363"/>
      <c r="I956" s="363"/>
      <c r="J956" s="363"/>
      <c r="K956" s="363"/>
      <c r="L956" s="363"/>
      <c r="M956" s="363"/>
      <c r="N956" s="363"/>
      <c r="O956" s="363"/>
    </row>
    <row r="957" spans="1:15" ht="15">
      <c r="A957" s="368"/>
      <c r="B957" s="153"/>
      <c r="C957" s="365"/>
      <c r="D957" s="366"/>
      <c r="E957" s="366"/>
      <c r="F957" s="366"/>
      <c r="G957" s="367"/>
      <c r="H957" s="363"/>
      <c r="I957" s="363"/>
      <c r="J957" s="363"/>
      <c r="K957" s="363"/>
      <c r="L957" s="363"/>
      <c r="M957" s="363"/>
      <c r="N957" s="363"/>
      <c r="O957" s="363"/>
    </row>
    <row r="958" spans="1:15" ht="15">
      <c r="A958" s="368"/>
      <c r="B958" s="153"/>
      <c r="C958" s="365"/>
      <c r="D958" s="366"/>
      <c r="E958" s="366"/>
      <c r="F958" s="366"/>
      <c r="G958" s="367"/>
      <c r="H958" s="363"/>
      <c r="I958" s="363"/>
      <c r="J958" s="363"/>
      <c r="K958" s="363"/>
      <c r="L958" s="363"/>
      <c r="M958" s="363"/>
      <c r="N958" s="363"/>
      <c r="O958" s="363"/>
    </row>
    <row r="959" spans="1:15" ht="15">
      <c r="A959" s="368"/>
      <c r="B959" s="153"/>
      <c r="C959" s="365"/>
      <c r="D959" s="366"/>
      <c r="E959" s="366"/>
      <c r="F959" s="366"/>
      <c r="G959" s="367"/>
      <c r="H959" s="363"/>
      <c r="I959" s="363"/>
      <c r="J959" s="363"/>
      <c r="K959" s="363"/>
      <c r="L959" s="363"/>
      <c r="M959" s="363"/>
      <c r="N959" s="363"/>
      <c r="O959" s="363"/>
    </row>
    <row r="960" spans="1:15" ht="15">
      <c r="A960" s="364"/>
      <c r="B960" s="153"/>
      <c r="C960" s="365"/>
      <c r="D960" s="366"/>
      <c r="E960" s="366"/>
      <c r="F960" s="366"/>
      <c r="G960" s="367"/>
      <c r="H960" s="363"/>
      <c r="I960" s="363"/>
      <c r="J960" s="366"/>
      <c r="K960" s="366"/>
      <c r="L960" s="363"/>
      <c r="M960" s="363"/>
      <c r="N960" s="363"/>
      <c r="O960" s="363"/>
    </row>
    <row r="961" spans="1:15" ht="15">
      <c r="A961" s="368"/>
      <c r="B961" s="153"/>
      <c r="C961" s="365"/>
      <c r="D961" s="366"/>
      <c r="E961" s="366"/>
      <c r="F961" s="366"/>
      <c r="G961" s="367"/>
      <c r="H961" s="363"/>
      <c r="I961" s="363"/>
      <c r="J961" s="366"/>
      <c r="K961" s="366"/>
      <c r="L961" s="363"/>
      <c r="M961" s="363"/>
      <c r="N961" s="363"/>
      <c r="O961" s="363"/>
    </row>
    <row r="962" spans="1:15" ht="15">
      <c r="A962" s="368"/>
      <c r="B962" s="153"/>
      <c r="C962" s="365"/>
      <c r="D962" s="366"/>
      <c r="E962" s="366"/>
      <c r="F962" s="366"/>
      <c r="G962" s="367"/>
      <c r="H962" s="363"/>
      <c r="I962" s="363"/>
      <c r="J962" s="366"/>
      <c r="K962" s="366"/>
      <c r="L962" s="363"/>
      <c r="M962" s="363"/>
      <c r="N962" s="363"/>
      <c r="O962" s="363"/>
    </row>
    <row r="963" spans="1:15" ht="15">
      <c r="A963" s="368"/>
      <c r="B963" s="153"/>
      <c r="C963" s="365"/>
      <c r="D963" s="366"/>
      <c r="E963" s="366"/>
      <c r="F963" s="366"/>
      <c r="G963" s="367"/>
      <c r="H963" s="363"/>
      <c r="I963" s="363"/>
      <c r="J963" s="366"/>
      <c r="K963" s="366"/>
      <c r="L963" s="363"/>
      <c r="M963" s="363"/>
      <c r="N963" s="363"/>
      <c r="O963" s="363"/>
    </row>
    <row r="964" spans="1:15" ht="15">
      <c r="A964" s="368"/>
      <c r="B964" s="153"/>
      <c r="C964" s="365"/>
      <c r="D964" s="366"/>
      <c r="E964" s="366"/>
      <c r="F964" s="366"/>
      <c r="G964" s="367"/>
      <c r="H964" s="363"/>
      <c r="I964" s="363"/>
      <c r="J964" s="366"/>
      <c r="K964" s="366"/>
      <c r="L964" s="363"/>
      <c r="M964" s="363"/>
      <c r="N964" s="363"/>
      <c r="O964" s="363"/>
    </row>
    <row r="965" spans="1:15" ht="15">
      <c r="A965" s="364"/>
      <c r="B965" s="153"/>
      <c r="C965" s="365"/>
      <c r="D965" s="366"/>
      <c r="E965" s="366"/>
      <c r="F965" s="366"/>
      <c r="G965" s="367"/>
      <c r="H965" s="363"/>
      <c r="I965" s="363"/>
      <c r="J965" s="363"/>
      <c r="K965" s="363"/>
      <c r="L965" s="363"/>
      <c r="M965" s="363"/>
      <c r="N965" s="363"/>
      <c r="O965" s="363"/>
    </row>
    <row r="966" spans="1:15" ht="15">
      <c r="A966" s="368"/>
      <c r="B966" s="153"/>
      <c r="C966" s="365"/>
      <c r="D966" s="366"/>
      <c r="E966" s="366"/>
      <c r="F966" s="366"/>
      <c r="G966" s="367"/>
      <c r="H966" s="363"/>
      <c r="I966" s="363"/>
      <c r="J966" s="363"/>
      <c r="K966" s="363"/>
      <c r="L966" s="363"/>
      <c r="M966" s="363"/>
      <c r="N966" s="363"/>
      <c r="O966" s="363"/>
    </row>
    <row r="967" spans="1:15" ht="15">
      <c r="A967" s="368"/>
      <c r="B967" s="153"/>
      <c r="C967" s="365"/>
      <c r="D967" s="366"/>
      <c r="E967" s="366"/>
      <c r="F967" s="366"/>
      <c r="G967" s="367"/>
      <c r="H967" s="363"/>
      <c r="I967" s="363"/>
      <c r="J967" s="363"/>
      <c r="K967" s="363"/>
      <c r="L967" s="363"/>
      <c r="M967" s="363"/>
      <c r="N967" s="363"/>
      <c r="O967" s="363"/>
    </row>
    <row r="968" spans="1:15" ht="15">
      <c r="A968" s="368"/>
      <c r="B968" s="153"/>
      <c r="C968" s="365"/>
      <c r="D968" s="366"/>
      <c r="E968" s="366"/>
      <c r="F968" s="366"/>
      <c r="G968" s="367"/>
      <c r="H968" s="363"/>
      <c r="I968" s="363"/>
      <c r="J968" s="363"/>
      <c r="K968" s="363"/>
      <c r="L968" s="363"/>
      <c r="M968" s="363"/>
      <c r="N968" s="363"/>
      <c r="O968" s="363"/>
    </row>
    <row r="969" spans="1:15" ht="15">
      <c r="A969" s="368"/>
      <c r="B969" s="153"/>
      <c r="C969" s="365"/>
      <c r="D969" s="366"/>
      <c r="E969" s="366"/>
      <c r="F969" s="366"/>
      <c r="G969" s="367"/>
      <c r="H969" s="363"/>
      <c r="I969" s="363"/>
      <c r="J969" s="363"/>
      <c r="K969" s="363"/>
      <c r="L969" s="363"/>
      <c r="M969" s="363"/>
      <c r="N969" s="363"/>
      <c r="O969" s="363"/>
    </row>
    <row r="970" spans="1:15" ht="15">
      <c r="A970" s="368"/>
      <c r="B970" s="153"/>
      <c r="C970" s="365"/>
      <c r="D970" s="366"/>
      <c r="E970" s="366"/>
      <c r="F970" s="366"/>
      <c r="G970" s="367"/>
      <c r="H970" s="363"/>
      <c r="I970" s="363"/>
      <c r="J970" s="363"/>
      <c r="K970" s="363"/>
      <c r="L970" s="363"/>
      <c r="M970" s="363"/>
      <c r="N970" s="363"/>
      <c r="O970" s="363"/>
    </row>
    <row r="971" spans="1:15" ht="15">
      <c r="A971" s="368"/>
      <c r="B971" s="153"/>
      <c r="C971" s="365"/>
      <c r="D971" s="366"/>
      <c r="E971" s="366"/>
      <c r="F971" s="366"/>
      <c r="G971" s="367"/>
      <c r="H971" s="363"/>
      <c r="I971" s="363"/>
      <c r="J971" s="363"/>
      <c r="K971" s="363"/>
      <c r="L971" s="363"/>
      <c r="M971" s="363"/>
      <c r="N971" s="363"/>
      <c r="O971" s="363"/>
    </row>
    <row r="972" spans="1:15" ht="15">
      <c r="A972" s="368"/>
      <c r="B972" s="153"/>
      <c r="C972" s="365"/>
      <c r="D972" s="366"/>
      <c r="E972" s="366"/>
      <c r="F972" s="366"/>
      <c r="G972" s="367"/>
      <c r="H972" s="363"/>
      <c r="I972" s="363"/>
      <c r="J972" s="363"/>
      <c r="K972" s="363"/>
      <c r="L972" s="363"/>
      <c r="M972" s="363"/>
      <c r="N972" s="363"/>
      <c r="O972" s="363"/>
    </row>
    <row r="973" spans="1:15" ht="15">
      <c r="A973" s="368"/>
      <c r="B973" s="153"/>
      <c r="C973" s="365"/>
      <c r="D973" s="366"/>
      <c r="E973" s="366"/>
      <c r="F973" s="366"/>
      <c r="G973" s="367"/>
      <c r="H973" s="363"/>
      <c r="I973" s="363"/>
      <c r="J973" s="363"/>
      <c r="K973" s="363"/>
      <c r="L973" s="363"/>
      <c r="M973" s="363"/>
      <c r="N973" s="363"/>
      <c r="O973" s="363"/>
    </row>
    <row r="974" spans="1:15" ht="15">
      <c r="A974" s="368"/>
      <c r="B974" s="153"/>
      <c r="C974" s="365"/>
      <c r="D974" s="366"/>
      <c r="E974" s="366"/>
      <c r="F974" s="366"/>
      <c r="G974" s="367"/>
      <c r="H974" s="363"/>
      <c r="I974" s="363"/>
      <c r="J974" s="363"/>
      <c r="K974" s="363"/>
      <c r="L974" s="363"/>
      <c r="M974" s="363"/>
      <c r="N974" s="363"/>
      <c r="O974" s="363"/>
    </row>
    <row r="975" spans="1:15" ht="15">
      <c r="A975" s="368"/>
      <c r="B975" s="153"/>
      <c r="C975" s="365"/>
      <c r="D975" s="366"/>
      <c r="E975" s="366"/>
      <c r="F975" s="366"/>
      <c r="G975" s="367"/>
      <c r="H975" s="363"/>
      <c r="I975" s="363"/>
      <c r="J975" s="363"/>
      <c r="K975" s="363"/>
      <c r="L975" s="363"/>
      <c r="M975" s="363"/>
      <c r="N975" s="363"/>
      <c r="O975" s="363"/>
    </row>
    <row r="976" spans="1:15" ht="15">
      <c r="A976" s="368"/>
      <c r="B976" s="153"/>
      <c r="C976" s="365"/>
      <c r="D976" s="366"/>
      <c r="E976" s="366"/>
      <c r="F976" s="366"/>
      <c r="G976" s="367"/>
      <c r="H976" s="363"/>
      <c r="I976" s="363"/>
      <c r="J976" s="363"/>
      <c r="K976" s="363"/>
      <c r="L976" s="363"/>
      <c r="M976" s="363"/>
      <c r="N976" s="363"/>
      <c r="O976" s="363"/>
    </row>
    <row r="977" spans="1:15" ht="15">
      <c r="A977" s="368"/>
      <c r="B977" s="153"/>
      <c r="C977" s="365"/>
      <c r="D977" s="366"/>
      <c r="E977" s="366"/>
      <c r="F977" s="366"/>
      <c r="G977" s="367"/>
      <c r="H977" s="363"/>
      <c r="I977" s="363"/>
      <c r="J977" s="363"/>
      <c r="K977" s="363"/>
      <c r="L977" s="363"/>
      <c r="M977" s="363"/>
      <c r="N977" s="363"/>
      <c r="O977" s="363"/>
    </row>
    <row r="978" spans="1:15" ht="15">
      <c r="A978" s="368"/>
      <c r="B978" s="153"/>
      <c r="C978" s="365"/>
      <c r="D978" s="366"/>
      <c r="E978" s="366"/>
      <c r="F978" s="366"/>
      <c r="G978" s="367"/>
      <c r="H978" s="363"/>
      <c r="I978" s="363"/>
      <c r="J978" s="363"/>
      <c r="K978" s="363"/>
      <c r="L978" s="363"/>
      <c r="M978" s="363"/>
      <c r="N978" s="363"/>
      <c r="O978" s="363"/>
    </row>
    <row r="979" spans="1:15" ht="15">
      <c r="A979" s="368"/>
      <c r="B979" s="153"/>
      <c r="C979" s="365"/>
      <c r="D979" s="366"/>
      <c r="E979" s="366"/>
      <c r="F979" s="366"/>
      <c r="G979" s="367"/>
      <c r="H979" s="363"/>
      <c r="I979" s="363"/>
      <c r="J979" s="363"/>
      <c r="K979" s="363"/>
      <c r="L979" s="363"/>
      <c r="M979" s="363"/>
      <c r="N979" s="363"/>
      <c r="O979" s="363"/>
    </row>
    <row r="980" spans="1:15" ht="15">
      <c r="A980" s="368"/>
      <c r="B980" s="153"/>
      <c r="C980" s="365"/>
      <c r="D980" s="366"/>
      <c r="E980" s="366"/>
      <c r="F980" s="366"/>
      <c r="G980" s="367"/>
      <c r="H980" s="363"/>
      <c r="I980" s="363"/>
      <c r="J980" s="363"/>
      <c r="K980" s="363"/>
      <c r="L980" s="363"/>
      <c r="M980" s="363"/>
      <c r="N980" s="363"/>
      <c r="O980" s="363"/>
    </row>
    <row r="981" spans="1:15" ht="15">
      <c r="A981" s="368"/>
      <c r="B981" s="153"/>
      <c r="C981" s="365"/>
      <c r="D981" s="366"/>
      <c r="E981" s="366"/>
      <c r="F981" s="366"/>
      <c r="G981" s="367"/>
      <c r="H981" s="363"/>
      <c r="I981" s="363"/>
      <c r="J981" s="363"/>
      <c r="K981" s="363"/>
      <c r="L981" s="363"/>
      <c r="M981" s="363"/>
      <c r="N981" s="363"/>
      <c r="O981" s="363"/>
    </row>
    <row r="982" spans="1:15" ht="15">
      <c r="A982" s="368"/>
      <c r="B982" s="153"/>
      <c r="C982" s="365"/>
      <c r="D982" s="366"/>
      <c r="E982" s="366"/>
      <c r="F982" s="366"/>
      <c r="G982" s="367"/>
      <c r="H982" s="363"/>
      <c r="I982" s="363"/>
      <c r="J982" s="363"/>
      <c r="K982" s="363"/>
      <c r="L982" s="363"/>
      <c r="M982" s="363"/>
      <c r="N982" s="363"/>
      <c r="O982" s="363"/>
    </row>
    <row r="983" spans="1:15" ht="15">
      <c r="A983" s="368"/>
      <c r="B983" s="153"/>
      <c r="C983" s="365"/>
      <c r="D983" s="366"/>
      <c r="E983" s="366"/>
      <c r="F983" s="366"/>
      <c r="G983" s="367"/>
      <c r="H983" s="363"/>
      <c r="I983" s="363"/>
      <c r="J983" s="363"/>
      <c r="K983" s="363"/>
      <c r="L983" s="363"/>
      <c r="M983" s="363"/>
      <c r="N983" s="363"/>
      <c r="O983" s="363"/>
    </row>
    <row r="984" spans="1:15" ht="15">
      <c r="A984" s="368"/>
      <c r="B984" s="153"/>
      <c r="C984" s="365"/>
      <c r="D984" s="366"/>
      <c r="E984" s="366"/>
      <c r="F984" s="366"/>
      <c r="G984" s="367"/>
      <c r="H984" s="366"/>
      <c r="I984" s="366"/>
      <c r="J984" s="366"/>
      <c r="K984" s="366"/>
      <c r="L984" s="366"/>
      <c r="M984" s="366"/>
      <c r="N984" s="366"/>
      <c r="O984" s="366"/>
    </row>
    <row r="985" spans="1:15" ht="15">
      <c r="A985" s="368"/>
      <c r="B985" s="153"/>
      <c r="C985" s="365"/>
      <c r="D985" s="366"/>
      <c r="E985" s="366"/>
      <c r="F985" s="366"/>
      <c r="G985" s="367"/>
      <c r="H985" s="366"/>
      <c r="I985" s="366"/>
      <c r="J985" s="366"/>
      <c r="K985" s="366"/>
      <c r="L985" s="366"/>
      <c r="M985" s="366"/>
      <c r="N985" s="366"/>
      <c r="O985" s="366"/>
    </row>
    <row r="986" spans="1:15" ht="15">
      <c r="A986" s="368"/>
      <c r="B986" s="153"/>
      <c r="C986" s="365"/>
      <c r="D986" s="366"/>
      <c r="E986" s="366"/>
      <c r="F986" s="366"/>
      <c r="G986" s="367"/>
      <c r="H986" s="366"/>
      <c r="I986" s="366"/>
      <c r="J986" s="366"/>
      <c r="K986" s="366"/>
      <c r="L986" s="366"/>
      <c r="M986" s="366"/>
      <c r="N986" s="366"/>
      <c r="O986" s="366"/>
    </row>
    <row r="987" spans="1:15" ht="15">
      <c r="A987" s="368"/>
      <c r="B987" s="153"/>
      <c r="C987" s="365"/>
      <c r="D987" s="366"/>
      <c r="E987" s="366"/>
      <c r="F987" s="366"/>
      <c r="G987" s="367"/>
      <c r="H987" s="363"/>
      <c r="I987" s="363"/>
      <c r="J987" s="363"/>
      <c r="K987" s="363"/>
      <c r="L987" s="363"/>
      <c r="M987" s="363"/>
      <c r="N987" s="363"/>
      <c r="O987" s="363"/>
    </row>
    <row r="988" spans="1:15" ht="15">
      <c r="A988" s="368"/>
      <c r="B988" s="153"/>
      <c r="C988" s="365"/>
      <c r="D988" s="366"/>
      <c r="E988" s="366"/>
      <c r="F988" s="366"/>
      <c r="G988" s="367"/>
      <c r="H988" s="363"/>
      <c r="I988" s="363"/>
      <c r="J988" s="363"/>
      <c r="K988" s="363"/>
      <c r="L988" s="363"/>
      <c r="M988" s="363"/>
      <c r="N988" s="363"/>
      <c r="O988" s="363"/>
    </row>
    <row r="989" spans="1:15" ht="15">
      <c r="A989" s="368"/>
      <c r="B989" s="153"/>
      <c r="C989" s="365"/>
      <c r="D989" s="366"/>
      <c r="E989" s="366"/>
      <c r="F989" s="366"/>
      <c r="G989" s="367"/>
      <c r="H989" s="363"/>
      <c r="I989" s="363"/>
      <c r="J989" s="363"/>
      <c r="K989" s="363"/>
      <c r="L989" s="363"/>
      <c r="M989" s="363"/>
      <c r="N989" s="363"/>
      <c r="O989" s="363"/>
    </row>
    <row r="990" spans="1:15" ht="15">
      <c r="A990" s="368"/>
      <c r="B990" s="153"/>
      <c r="C990" s="365"/>
      <c r="D990" s="366"/>
      <c r="E990" s="366"/>
      <c r="F990" s="366"/>
      <c r="G990" s="367"/>
      <c r="H990" s="363"/>
      <c r="I990" s="363"/>
      <c r="J990" s="363"/>
      <c r="K990" s="363"/>
      <c r="L990" s="363"/>
      <c r="M990" s="363"/>
      <c r="N990" s="363"/>
      <c r="O990" s="363"/>
    </row>
    <row r="991" spans="1:15" ht="15">
      <c r="A991" s="368"/>
      <c r="B991" s="153"/>
      <c r="C991" s="365"/>
      <c r="D991" s="366"/>
      <c r="E991" s="366"/>
      <c r="F991" s="366"/>
      <c r="G991" s="367"/>
      <c r="H991" s="363"/>
      <c r="I991" s="363"/>
      <c r="J991" s="363"/>
      <c r="K991" s="363"/>
      <c r="L991" s="363"/>
      <c r="M991" s="363"/>
      <c r="N991" s="363"/>
      <c r="O991" s="363"/>
    </row>
    <row r="992" spans="1:15" ht="15">
      <c r="A992" s="364"/>
      <c r="B992" s="153"/>
      <c r="C992" s="365"/>
      <c r="D992" s="366"/>
      <c r="E992" s="366"/>
      <c r="F992" s="366"/>
      <c r="G992" s="367"/>
      <c r="H992" s="363"/>
      <c r="I992" s="363"/>
      <c r="J992" s="363"/>
      <c r="K992" s="363"/>
      <c r="L992" s="363"/>
      <c r="M992" s="363"/>
      <c r="N992" s="363"/>
      <c r="O992" s="363"/>
    </row>
    <row r="993" spans="1:15" ht="15">
      <c r="A993" s="368"/>
      <c r="B993" s="153"/>
      <c r="C993" s="365"/>
      <c r="D993" s="366"/>
      <c r="E993" s="366"/>
      <c r="F993" s="366"/>
      <c r="G993" s="367"/>
      <c r="H993" s="363"/>
      <c r="I993" s="363"/>
      <c r="J993" s="363"/>
      <c r="K993" s="363"/>
      <c r="L993" s="363"/>
      <c r="M993" s="363"/>
      <c r="N993" s="363"/>
      <c r="O993" s="363"/>
    </row>
    <row r="994" spans="1:15" ht="15">
      <c r="A994" s="368"/>
      <c r="B994" s="153"/>
      <c r="C994" s="365"/>
      <c r="D994" s="366"/>
      <c r="E994" s="366"/>
      <c r="F994" s="366"/>
      <c r="G994" s="367"/>
      <c r="H994" s="363"/>
      <c r="I994" s="363"/>
      <c r="J994" s="363"/>
      <c r="K994" s="363"/>
      <c r="L994" s="363"/>
      <c r="M994" s="363"/>
      <c r="N994" s="363"/>
      <c r="O994" s="363"/>
    </row>
    <row r="995" spans="1:15" ht="15">
      <c r="A995" s="368"/>
      <c r="B995" s="153"/>
      <c r="C995" s="365"/>
      <c r="D995" s="366"/>
      <c r="E995" s="366"/>
      <c r="F995" s="366"/>
      <c r="G995" s="367"/>
      <c r="H995" s="363"/>
      <c r="I995" s="363"/>
      <c r="J995" s="363"/>
      <c r="K995" s="363"/>
      <c r="L995" s="363"/>
      <c r="M995" s="363"/>
      <c r="N995" s="363"/>
      <c r="O995" s="363"/>
    </row>
    <row r="996" spans="1:15" ht="15">
      <c r="A996" s="368"/>
      <c r="B996" s="153"/>
      <c r="C996" s="365"/>
      <c r="D996" s="366"/>
      <c r="E996" s="366"/>
      <c r="F996" s="366"/>
      <c r="G996" s="367"/>
      <c r="H996" s="363"/>
      <c r="I996" s="363"/>
      <c r="J996" s="363"/>
      <c r="K996" s="363"/>
      <c r="L996" s="363"/>
      <c r="M996" s="363"/>
      <c r="N996" s="363"/>
      <c r="O996" s="363"/>
    </row>
    <row r="997" spans="1:15" ht="15">
      <c r="A997" s="368"/>
      <c r="B997" s="153"/>
      <c r="C997" s="365"/>
      <c r="D997" s="366"/>
      <c r="E997" s="366"/>
      <c r="F997" s="366"/>
      <c r="G997" s="367"/>
      <c r="H997" s="363"/>
      <c r="I997" s="363"/>
      <c r="J997" s="363"/>
      <c r="K997" s="363"/>
      <c r="L997" s="363"/>
      <c r="M997" s="363"/>
      <c r="N997" s="363"/>
      <c r="O997" s="363"/>
    </row>
    <row r="998" spans="1:15" ht="15">
      <c r="A998" s="368"/>
      <c r="B998" s="153"/>
      <c r="C998" s="365"/>
      <c r="D998" s="366"/>
      <c r="E998" s="366"/>
      <c r="F998" s="366"/>
      <c r="G998" s="367"/>
      <c r="H998" s="363"/>
      <c r="I998" s="363"/>
      <c r="J998" s="363"/>
      <c r="K998" s="363"/>
      <c r="L998" s="363"/>
      <c r="M998" s="363"/>
      <c r="N998" s="363"/>
      <c r="O998" s="363"/>
    </row>
    <row r="999" spans="1:15" ht="15">
      <c r="A999" s="368"/>
      <c r="B999" s="153"/>
      <c r="C999" s="365"/>
      <c r="D999" s="366"/>
      <c r="E999" s="366"/>
      <c r="F999" s="366"/>
      <c r="G999" s="367"/>
      <c r="H999" s="363"/>
      <c r="I999" s="363"/>
      <c r="J999" s="363"/>
      <c r="K999" s="363"/>
      <c r="L999" s="363"/>
      <c r="M999" s="363"/>
      <c r="N999" s="363"/>
      <c r="O999" s="363"/>
    </row>
    <row r="1000" spans="1:15" ht="15">
      <c r="A1000" s="368"/>
      <c r="B1000" s="153"/>
      <c r="C1000" s="365"/>
      <c r="D1000" s="366"/>
      <c r="E1000" s="366"/>
      <c r="F1000" s="366"/>
      <c r="G1000" s="367"/>
      <c r="H1000" s="363"/>
      <c r="I1000" s="363"/>
      <c r="J1000" s="363"/>
      <c r="K1000" s="363"/>
      <c r="L1000" s="363"/>
      <c r="M1000" s="363"/>
      <c r="N1000" s="363"/>
      <c r="O1000" s="363"/>
    </row>
    <row r="1001" spans="1:15" ht="15">
      <c r="A1001" s="368"/>
      <c r="B1001" s="153"/>
      <c r="C1001" s="365"/>
      <c r="D1001" s="366"/>
      <c r="E1001" s="366"/>
      <c r="F1001" s="366"/>
      <c r="G1001" s="367"/>
      <c r="H1001" s="363"/>
      <c r="I1001" s="363"/>
      <c r="J1001" s="363"/>
      <c r="K1001" s="363"/>
      <c r="L1001" s="363"/>
      <c r="M1001" s="363"/>
      <c r="N1001" s="363"/>
      <c r="O1001" s="363"/>
    </row>
    <row r="1002" spans="1:15" ht="15">
      <c r="A1002" s="368"/>
      <c r="B1002" s="153"/>
      <c r="C1002" s="365"/>
      <c r="D1002" s="366"/>
      <c r="E1002" s="366"/>
      <c r="F1002" s="366"/>
      <c r="G1002" s="367"/>
      <c r="H1002" s="363"/>
      <c r="I1002" s="363"/>
      <c r="J1002" s="363"/>
      <c r="K1002" s="363"/>
      <c r="L1002" s="363"/>
      <c r="M1002" s="363"/>
      <c r="N1002" s="363"/>
      <c r="O1002" s="363"/>
    </row>
    <row r="1003" spans="1:15" ht="15">
      <c r="A1003" s="368"/>
      <c r="B1003" s="153"/>
      <c r="C1003" s="365"/>
      <c r="D1003" s="366"/>
      <c r="E1003" s="366"/>
      <c r="F1003" s="366"/>
      <c r="G1003" s="367"/>
      <c r="H1003" s="363"/>
      <c r="I1003" s="363"/>
      <c r="J1003" s="363"/>
      <c r="K1003" s="363"/>
      <c r="L1003" s="363"/>
      <c r="M1003" s="363"/>
      <c r="N1003" s="363"/>
      <c r="O1003" s="363"/>
    </row>
    <row r="1004" spans="1:15" ht="15">
      <c r="A1004" s="368"/>
      <c r="B1004" s="153"/>
      <c r="C1004" s="365"/>
      <c r="D1004" s="366"/>
      <c r="E1004" s="366"/>
      <c r="F1004" s="366"/>
      <c r="G1004" s="367"/>
      <c r="H1004" s="363"/>
      <c r="I1004" s="363"/>
      <c r="J1004" s="363"/>
      <c r="K1004" s="363"/>
      <c r="L1004" s="363"/>
      <c r="M1004" s="363"/>
      <c r="N1004" s="363"/>
      <c r="O1004" s="363"/>
    </row>
    <row r="1005" spans="1:15" ht="15">
      <c r="A1005" s="368"/>
      <c r="B1005" s="153"/>
      <c r="C1005" s="365"/>
      <c r="D1005" s="366"/>
      <c r="E1005" s="366"/>
      <c r="F1005" s="366"/>
      <c r="G1005" s="367"/>
      <c r="H1005" s="363"/>
      <c r="I1005" s="363"/>
      <c r="J1005" s="363"/>
      <c r="K1005" s="363"/>
      <c r="L1005" s="363"/>
      <c r="M1005" s="363"/>
      <c r="N1005" s="363"/>
      <c r="O1005" s="363"/>
    </row>
    <row r="1006" spans="1:15" ht="15">
      <c r="A1006" s="368"/>
      <c r="B1006" s="153"/>
      <c r="C1006" s="365"/>
      <c r="D1006" s="366"/>
      <c r="E1006" s="366"/>
      <c r="F1006" s="366"/>
      <c r="G1006" s="367"/>
      <c r="H1006" s="363"/>
      <c r="I1006" s="363"/>
      <c r="J1006" s="363"/>
      <c r="K1006" s="363"/>
      <c r="L1006" s="363"/>
      <c r="M1006" s="363"/>
      <c r="N1006" s="363"/>
      <c r="O1006" s="363"/>
    </row>
    <row r="1007" spans="1:15" ht="15">
      <c r="A1007" s="368"/>
      <c r="B1007" s="153"/>
      <c r="C1007" s="365"/>
      <c r="D1007" s="366"/>
      <c r="E1007" s="366"/>
      <c r="F1007" s="366"/>
      <c r="G1007" s="367"/>
      <c r="H1007" s="363"/>
      <c r="I1007" s="363"/>
      <c r="J1007" s="363"/>
      <c r="K1007" s="363"/>
      <c r="L1007" s="363"/>
      <c r="M1007" s="363"/>
      <c r="N1007" s="363"/>
      <c r="O1007" s="363"/>
    </row>
    <row r="1008" spans="1:15" ht="15">
      <c r="A1008" s="368"/>
      <c r="B1008" s="153"/>
      <c r="C1008" s="365"/>
      <c r="D1008" s="366"/>
      <c r="E1008" s="366"/>
      <c r="F1008" s="366"/>
      <c r="G1008" s="367"/>
      <c r="H1008" s="363"/>
      <c r="I1008" s="363"/>
      <c r="J1008" s="363"/>
      <c r="K1008" s="363"/>
      <c r="L1008" s="363"/>
      <c r="M1008" s="363"/>
      <c r="N1008" s="363"/>
      <c r="O1008" s="363"/>
    </row>
    <row r="1009" spans="1:15" ht="15">
      <c r="A1009" s="368"/>
      <c r="B1009" s="153"/>
      <c r="C1009" s="365"/>
      <c r="D1009" s="366"/>
      <c r="E1009" s="366"/>
      <c r="F1009" s="366"/>
      <c r="G1009" s="367"/>
      <c r="H1009" s="363"/>
      <c r="I1009" s="363"/>
      <c r="J1009" s="363"/>
      <c r="K1009" s="363"/>
      <c r="L1009" s="363"/>
      <c r="M1009" s="363"/>
      <c r="N1009" s="363"/>
      <c r="O1009" s="363"/>
    </row>
    <row r="1010" spans="1:15" ht="15">
      <c r="A1010" s="368"/>
      <c r="B1010" s="153"/>
      <c r="C1010" s="365"/>
      <c r="D1010" s="366"/>
      <c r="E1010" s="366"/>
      <c r="F1010" s="366"/>
      <c r="G1010" s="367"/>
      <c r="H1010" s="363"/>
      <c r="I1010" s="363"/>
      <c r="J1010" s="363"/>
      <c r="K1010" s="363"/>
      <c r="L1010" s="363"/>
      <c r="M1010" s="363"/>
      <c r="N1010" s="363"/>
      <c r="O1010" s="363"/>
    </row>
    <row r="1011" spans="1:15" ht="15">
      <c r="A1011" s="368"/>
      <c r="B1011" s="153"/>
      <c r="C1011" s="365"/>
      <c r="D1011" s="366"/>
      <c r="E1011" s="366"/>
      <c r="F1011" s="366"/>
      <c r="G1011" s="367"/>
      <c r="H1011" s="363"/>
      <c r="I1011" s="363"/>
      <c r="J1011" s="363"/>
      <c r="K1011" s="363"/>
      <c r="L1011" s="363"/>
      <c r="M1011" s="363"/>
      <c r="N1011" s="363"/>
      <c r="O1011" s="363"/>
    </row>
    <row r="1012" spans="1:15" ht="15">
      <c r="A1012" s="368"/>
      <c r="B1012" s="153"/>
      <c r="C1012" s="365"/>
      <c r="D1012" s="366"/>
      <c r="E1012" s="366"/>
      <c r="F1012" s="366"/>
      <c r="G1012" s="367"/>
      <c r="H1012" s="363"/>
      <c r="I1012" s="363"/>
      <c r="J1012" s="363"/>
      <c r="K1012" s="363"/>
      <c r="L1012" s="363"/>
      <c r="M1012" s="363"/>
      <c r="N1012" s="363"/>
      <c r="O1012" s="363"/>
    </row>
    <row r="1013" spans="1:15" ht="15">
      <c r="A1013" s="368"/>
      <c r="B1013" s="153"/>
      <c r="C1013" s="365"/>
      <c r="D1013" s="366"/>
      <c r="E1013" s="366"/>
      <c r="F1013" s="366"/>
      <c r="G1013" s="367"/>
      <c r="H1013" s="363"/>
      <c r="I1013" s="363"/>
      <c r="J1013" s="363"/>
      <c r="K1013" s="363"/>
      <c r="L1013" s="363"/>
      <c r="M1013" s="363"/>
      <c r="N1013" s="363"/>
      <c r="O1013" s="363"/>
    </row>
    <row r="1014" spans="1:15" ht="15">
      <c r="A1014" s="227"/>
      <c r="B1014" s="153"/>
      <c r="C1014" s="43"/>
      <c r="D1014" s="147"/>
      <c r="E1014" s="147"/>
      <c r="F1014" s="147"/>
      <c r="G1014" s="44"/>
      <c r="H1014" s="45"/>
      <c r="I1014" s="45"/>
      <c r="J1014" s="45"/>
      <c r="K1014" s="45"/>
      <c r="L1014" s="45"/>
      <c r="M1014" s="45"/>
      <c r="N1014" s="45"/>
      <c r="O1014" s="45"/>
    </row>
    <row r="1015" spans="1:15" ht="15">
      <c r="A1015" s="368"/>
      <c r="B1015" s="153"/>
      <c r="C1015" s="365"/>
      <c r="D1015" s="366"/>
      <c r="E1015" s="366"/>
      <c r="F1015" s="366"/>
      <c r="G1015" s="367"/>
      <c r="H1015" s="363"/>
      <c r="I1015" s="363"/>
      <c r="J1015" s="363"/>
      <c r="K1015" s="363"/>
      <c r="L1015" s="363"/>
      <c r="M1015" s="363"/>
      <c r="N1015" s="363"/>
      <c r="O1015" s="363"/>
    </row>
    <row r="1016" spans="1:15" ht="15">
      <c r="A1016" s="368"/>
      <c r="B1016" s="153"/>
      <c r="C1016" s="365"/>
      <c r="D1016" s="366"/>
      <c r="E1016" s="366"/>
      <c r="F1016" s="366"/>
      <c r="G1016" s="367"/>
      <c r="H1016" s="363"/>
      <c r="I1016" s="363"/>
      <c r="J1016" s="363"/>
      <c r="K1016" s="363"/>
      <c r="L1016" s="363"/>
      <c r="M1016" s="363"/>
      <c r="N1016" s="363"/>
      <c r="O1016" s="363"/>
    </row>
    <row r="1017" spans="1:15" ht="15">
      <c r="A1017" s="368"/>
      <c r="B1017" s="153"/>
      <c r="C1017" s="365"/>
      <c r="D1017" s="366"/>
      <c r="E1017" s="366"/>
      <c r="F1017" s="366"/>
      <c r="G1017" s="367"/>
      <c r="H1017" s="363"/>
      <c r="I1017" s="363"/>
      <c r="J1017" s="363"/>
      <c r="K1017" s="363"/>
      <c r="L1017" s="363"/>
      <c r="M1017" s="363"/>
      <c r="N1017" s="363"/>
      <c r="O1017" s="363"/>
    </row>
    <row r="1018" spans="1:15" ht="15">
      <c r="A1018" s="368"/>
      <c r="B1018" s="153"/>
      <c r="C1018" s="365"/>
      <c r="D1018" s="366"/>
      <c r="E1018" s="366"/>
      <c r="F1018" s="366"/>
      <c r="G1018" s="367"/>
      <c r="H1018" s="363"/>
      <c r="I1018" s="363"/>
      <c r="J1018" s="363"/>
      <c r="K1018" s="363"/>
      <c r="L1018" s="363"/>
      <c r="M1018" s="363"/>
      <c r="N1018" s="363"/>
      <c r="O1018" s="363"/>
    </row>
    <row r="1019" spans="1:15" ht="15">
      <c r="A1019" s="368"/>
      <c r="B1019" s="153"/>
      <c r="C1019" s="365"/>
      <c r="D1019" s="366"/>
      <c r="E1019" s="366"/>
      <c r="F1019" s="366"/>
      <c r="G1019" s="367"/>
      <c r="H1019" s="363"/>
      <c r="I1019" s="363"/>
      <c r="J1019" s="363"/>
      <c r="K1019" s="363"/>
      <c r="L1019" s="363"/>
      <c r="M1019" s="363"/>
      <c r="N1019" s="363"/>
      <c r="O1019" s="363"/>
    </row>
    <row r="1020" spans="1:15" ht="15">
      <c r="A1020" s="368"/>
      <c r="B1020" s="153"/>
      <c r="C1020" s="365"/>
      <c r="D1020" s="366"/>
      <c r="E1020" s="366"/>
      <c r="F1020" s="366"/>
      <c r="G1020" s="367"/>
      <c r="H1020" s="363"/>
      <c r="I1020" s="363"/>
      <c r="J1020" s="363"/>
      <c r="K1020" s="363"/>
      <c r="L1020" s="363"/>
      <c r="M1020" s="363"/>
      <c r="N1020" s="363"/>
      <c r="O1020" s="363"/>
    </row>
    <row r="1021" spans="1:15" ht="15">
      <c r="A1021" s="368"/>
      <c r="B1021" s="153"/>
      <c r="C1021" s="365"/>
      <c r="D1021" s="366"/>
      <c r="E1021" s="366"/>
      <c r="F1021" s="366"/>
      <c r="G1021" s="367"/>
      <c r="H1021" s="363"/>
      <c r="I1021" s="363"/>
      <c r="J1021" s="363"/>
      <c r="K1021" s="363"/>
      <c r="L1021" s="363"/>
      <c r="M1021" s="363"/>
      <c r="N1021" s="363"/>
      <c r="O1021" s="363"/>
    </row>
    <row r="1022" spans="1:15" ht="15">
      <c r="A1022" s="368"/>
      <c r="B1022" s="153"/>
      <c r="C1022" s="365"/>
      <c r="D1022" s="366"/>
      <c r="E1022" s="366"/>
      <c r="F1022" s="366"/>
      <c r="G1022" s="367"/>
      <c r="H1022" s="363"/>
      <c r="I1022" s="363"/>
      <c r="J1022" s="363"/>
      <c r="K1022" s="363"/>
      <c r="L1022" s="363"/>
      <c r="M1022" s="363"/>
      <c r="N1022" s="363"/>
      <c r="O1022" s="363"/>
    </row>
    <row r="1023" spans="1:15" ht="15">
      <c r="A1023" s="368"/>
      <c r="B1023" s="153"/>
      <c r="C1023" s="365"/>
      <c r="D1023" s="366"/>
      <c r="E1023" s="366"/>
      <c r="F1023" s="366"/>
      <c r="G1023" s="367"/>
      <c r="H1023" s="363"/>
      <c r="I1023" s="363"/>
      <c r="J1023" s="363"/>
      <c r="K1023" s="363"/>
      <c r="L1023" s="363"/>
      <c r="M1023" s="363"/>
      <c r="N1023" s="363"/>
      <c r="O1023" s="363"/>
    </row>
    <row r="1024" spans="1:15" ht="15">
      <c r="A1024" s="368"/>
      <c r="B1024" s="153"/>
      <c r="C1024" s="365"/>
      <c r="D1024" s="366"/>
      <c r="E1024" s="366"/>
      <c r="F1024" s="366"/>
      <c r="G1024" s="367"/>
      <c r="H1024" s="363"/>
      <c r="I1024" s="363"/>
      <c r="J1024" s="363"/>
      <c r="K1024" s="363"/>
      <c r="L1024" s="363"/>
      <c r="M1024" s="363"/>
      <c r="N1024" s="363"/>
      <c r="O1024" s="363"/>
    </row>
    <row r="1025" spans="1:15" ht="15">
      <c r="A1025" s="368"/>
      <c r="B1025" s="153"/>
      <c r="C1025" s="365"/>
      <c r="D1025" s="366"/>
      <c r="E1025" s="366"/>
      <c r="F1025" s="366"/>
      <c r="G1025" s="367"/>
      <c r="H1025" s="363"/>
      <c r="I1025" s="363"/>
      <c r="J1025" s="363"/>
      <c r="K1025" s="363"/>
      <c r="L1025" s="363"/>
      <c r="M1025" s="363"/>
      <c r="N1025" s="363"/>
      <c r="O1025" s="363"/>
    </row>
    <row r="1026" spans="1:15" ht="15">
      <c r="A1026" s="368"/>
      <c r="B1026" s="153"/>
      <c r="C1026" s="365"/>
      <c r="D1026" s="366"/>
      <c r="E1026" s="366"/>
      <c r="F1026" s="366"/>
      <c r="G1026" s="367"/>
      <c r="H1026" s="363"/>
      <c r="I1026" s="363"/>
      <c r="J1026" s="363"/>
      <c r="K1026" s="363"/>
      <c r="L1026" s="363"/>
      <c r="M1026" s="363"/>
      <c r="N1026" s="363"/>
      <c r="O1026" s="363"/>
    </row>
    <row r="1027" spans="1:15" ht="15">
      <c r="A1027" s="368"/>
      <c r="B1027" s="153"/>
      <c r="C1027" s="365"/>
      <c r="D1027" s="366"/>
      <c r="E1027" s="366"/>
      <c r="F1027" s="366"/>
      <c r="G1027" s="367"/>
      <c r="H1027" s="363"/>
      <c r="I1027" s="363"/>
      <c r="J1027" s="363"/>
      <c r="K1027" s="363"/>
      <c r="L1027" s="363"/>
      <c r="M1027" s="363"/>
      <c r="N1027" s="363"/>
      <c r="O1027" s="363"/>
    </row>
    <row r="1028" spans="1:15" ht="15">
      <c r="A1028" s="368"/>
      <c r="B1028" s="153"/>
      <c r="C1028" s="365"/>
      <c r="D1028" s="366"/>
      <c r="E1028" s="366"/>
      <c r="F1028" s="366"/>
      <c r="G1028" s="367"/>
      <c r="H1028" s="363"/>
      <c r="I1028" s="363"/>
      <c r="J1028" s="363"/>
      <c r="K1028" s="363"/>
      <c r="L1028" s="363"/>
      <c r="M1028" s="363"/>
      <c r="N1028" s="363"/>
      <c r="O1028" s="363"/>
    </row>
    <row r="1029" spans="1:15" ht="15">
      <c r="A1029" s="364"/>
      <c r="B1029" s="153"/>
      <c r="C1029" s="365"/>
      <c r="D1029" s="366"/>
      <c r="E1029" s="366"/>
      <c r="F1029" s="366"/>
      <c r="G1029" s="367"/>
      <c r="H1029" s="363"/>
      <c r="I1029" s="363"/>
      <c r="J1029" s="363"/>
      <c r="K1029" s="363"/>
      <c r="L1029" s="363"/>
      <c r="M1029" s="363"/>
      <c r="N1029" s="363"/>
      <c r="O1029" s="363"/>
    </row>
    <row r="1030" spans="1:15" ht="15">
      <c r="A1030" s="371"/>
      <c r="B1030" s="153"/>
      <c r="C1030" s="365"/>
      <c r="D1030" s="366"/>
      <c r="E1030" s="366"/>
      <c r="F1030" s="366"/>
      <c r="G1030" s="367"/>
      <c r="H1030" s="363"/>
      <c r="I1030" s="363"/>
      <c r="J1030" s="363"/>
      <c r="K1030" s="363"/>
      <c r="L1030" s="363"/>
      <c r="M1030" s="363"/>
      <c r="N1030" s="363"/>
      <c r="O1030" s="363"/>
    </row>
    <row r="1031" spans="1:15" ht="15">
      <c r="A1031" s="371"/>
      <c r="B1031" s="153"/>
      <c r="C1031" s="365"/>
      <c r="D1031" s="366"/>
      <c r="E1031" s="366"/>
      <c r="F1031" s="366"/>
      <c r="G1031" s="367"/>
      <c r="H1031" s="363"/>
      <c r="I1031" s="363"/>
      <c r="J1031" s="363"/>
      <c r="K1031" s="363"/>
      <c r="L1031" s="363"/>
      <c r="M1031" s="363"/>
      <c r="N1031" s="363"/>
      <c r="O1031" s="363"/>
    </row>
    <row r="1032" spans="1:15" ht="15">
      <c r="A1032" s="371"/>
      <c r="B1032" s="153"/>
      <c r="C1032" s="365"/>
      <c r="D1032" s="366"/>
      <c r="E1032" s="366"/>
      <c r="F1032" s="366"/>
      <c r="G1032" s="367"/>
      <c r="H1032" s="363"/>
      <c r="I1032" s="363"/>
      <c r="J1032" s="363"/>
      <c r="K1032" s="363"/>
      <c r="L1032" s="363"/>
      <c r="M1032" s="363"/>
      <c r="N1032" s="363"/>
      <c r="O1032" s="363"/>
    </row>
    <row r="1033" spans="1:15" ht="15">
      <c r="A1033" s="371"/>
      <c r="B1033" s="153"/>
      <c r="C1033" s="365"/>
      <c r="D1033" s="366"/>
      <c r="E1033" s="366"/>
      <c r="F1033" s="366"/>
      <c r="G1033" s="367"/>
      <c r="H1033" s="363"/>
      <c r="I1033" s="363"/>
      <c r="J1033" s="363"/>
      <c r="K1033" s="363"/>
      <c r="L1033" s="363"/>
      <c r="M1033" s="363"/>
      <c r="N1033" s="363"/>
      <c r="O1033" s="363"/>
    </row>
    <row r="1034" spans="1:15" ht="15">
      <c r="A1034" s="371"/>
      <c r="B1034" s="153"/>
      <c r="C1034" s="365"/>
      <c r="D1034" s="366"/>
      <c r="E1034" s="366"/>
      <c r="F1034" s="366"/>
      <c r="G1034" s="367"/>
      <c r="H1034" s="363"/>
      <c r="I1034" s="363"/>
      <c r="J1034" s="363"/>
      <c r="K1034" s="363"/>
      <c r="L1034" s="363"/>
      <c r="M1034" s="363"/>
      <c r="N1034" s="363"/>
      <c r="O1034" s="363"/>
    </row>
    <row r="1035" spans="1:15" ht="15">
      <c r="A1035" s="371"/>
      <c r="B1035" s="153"/>
      <c r="C1035" s="365"/>
      <c r="D1035" s="366"/>
      <c r="E1035" s="366"/>
      <c r="F1035" s="366"/>
      <c r="G1035" s="367"/>
      <c r="H1035" s="363"/>
      <c r="I1035" s="363"/>
      <c r="J1035" s="363"/>
      <c r="K1035" s="363"/>
      <c r="L1035" s="363"/>
      <c r="M1035" s="363"/>
      <c r="N1035" s="363"/>
      <c r="O1035" s="363"/>
    </row>
    <row r="1036" spans="1:15" ht="15">
      <c r="A1036" s="371"/>
      <c r="B1036" s="153"/>
      <c r="C1036" s="365"/>
      <c r="D1036" s="366"/>
      <c r="E1036" s="366"/>
      <c r="F1036" s="366"/>
      <c r="G1036" s="367"/>
      <c r="H1036" s="363"/>
      <c r="I1036" s="363"/>
      <c r="J1036" s="363"/>
      <c r="K1036" s="363"/>
      <c r="L1036" s="363"/>
      <c r="M1036" s="363"/>
      <c r="N1036" s="363"/>
      <c r="O1036" s="363"/>
    </row>
    <row r="1037" spans="1:15" ht="15">
      <c r="A1037" s="371"/>
      <c r="B1037" s="153"/>
      <c r="C1037" s="365"/>
      <c r="D1037" s="366"/>
      <c r="E1037" s="366"/>
      <c r="F1037" s="366"/>
      <c r="G1037" s="367"/>
      <c r="H1037" s="363"/>
      <c r="I1037" s="363"/>
      <c r="J1037" s="363"/>
      <c r="K1037" s="363"/>
      <c r="L1037" s="363"/>
      <c r="M1037" s="363"/>
      <c r="N1037" s="363"/>
      <c r="O1037" s="363"/>
    </row>
    <row r="1038" spans="1:15" ht="15">
      <c r="A1038" s="371"/>
      <c r="B1038" s="153"/>
      <c r="C1038" s="365"/>
      <c r="D1038" s="366"/>
      <c r="E1038" s="366"/>
      <c r="F1038" s="366"/>
      <c r="G1038" s="367"/>
      <c r="H1038" s="363"/>
      <c r="I1038" s="363"/>
      <c r="J1038" s="363"/>
      <c r="K1038" s="363"/>
      <c r="L1038" s="363"/>
      <c r="M1038" s="363"/>
      <c r="N1038" s="363"/>
      <c r="O1038" s="363"/>
    </row>
    <row r="1039" spans="1:15" ht="15">
      <c r="A1039" s="371"/>
      <c r="B1039" s="153"/>
      <c r="C1039" s="365"/>
      <c r="D1039" s="366"/>
      <c r="E1039" s="366"/>
      <c r="F1039" s="366"/>
      <c r="G1039" s="367"/>
      <c r="H1039" s="363"/>
      <c r="I1039" s="363"/>
      <c r="J1039" s="363"/>
      <c r="K1039" s="363"/>
      <c r="L1039" s="363"/>
      <c r="M1039" s="363"/>
      <c r="N1039" s="363"/>
      <c r="O1039" s="363"/>
    </row>
    <row r="1040" spans="1:15" ht="15">
      <c r="A1040" s="371"/>
      <c r="B1040" s="153"/>
      <c r="C1040" s="365"/>
      <c r="D1040" s="366"/>
      <c r="E1040" s="366"/>
      <c r="F1040" s="366"/>
      <c r="G1040" s="367"/>
      <c r="H1040" s="363"/>
      <c r="I1040" s="363"/>
      <c r="J1040" s="363"/>
      <c r="K1040" s="363"/>
      <c r="L1040" s="363"/>
      <c r="M1040" s="363"/>
      <c r="N1040" s="363"/>
      <c r="O1040" s="363"/>
    </row>
    <row r="1041" spans="1:15" ht="15">
      <c r="A1041" s="371"/>
      <c r="B1041" s="153"/>
      <c r="C1041" s="365"/>
      <c r="D1041" s="366"/>
      <c r="E1041" s="366"/>
      <c r="F1041" s="366"/>
      <c r="G1041" s="367"/>
      <c r="H1041" s="363"/>
      <c r="I1041" s="363"/>
      <c r="J1041" s="363"/>
      <c r="K1041" s="363"/>
      <c r="L1041" s="363"/>
      <c r="M1041" s="363"/>
      <c r="N1041" s="363"/>
      <c r="O1041" s="363"/>
    </row>
    <row r="1042" spans="1:15" ht="15">
      <c r="A1042" s="371"/>
      <c r="B1042" s="153"/>
      <c r="C1042" s="365"/>
      <c r="D1042" s="366"/>
      <c r="E1042" s="366"/>
      <c r="F1042" s="366"/>
      <c r="G1042" s="367"/>
      <c r="H1042" s="363"/>
      <c r="I1042" s="363"/>
      <c r="J1042" s="363"/>
      <c r="K1042" s="363"/>
      <c r="L1042" s="363"/>
      <c r="M1042" s="363"/>
      <c r="N1042" s="363"/>
      <c r="O1042" s="363"/>
    </row>
    <row r="1043" spans="1:15" ht="15">
      <c r="A1043" s="371"/>
      <c r="B1043" s="153"/>
      <c r="C1043" s="365"/>
      <c r="D1043" s="366"/>
      <c r="E1043" s="366"/>
      <c r="F1043" s="366"/>
      <c r="G1043" s="367"/>
      <c r="H1043" s="363"/>
      <c r="I1043" s="363"/>
      <c r="J1043" s="363"/>
      <c r="K1043" s="363"/>
      <c r="L1043" s="363"/>
      <c r="M1043" s="363"/>
      <c r="N1043" s="363"/>
      <c r="O1043" s="363"/>
    </row>
    <row r="1044" spans="1:15" ht="15">
      <c r="A1044" s="371"/>
      <c r="B1044" s="153"/>
      <c r="C1044" s="365"/>
      <c r="D1044" s="366"/>
      <c r="E1044" s="366"/>
      <c r="F1044" s="366"/>
      <c r="G1044" s="367"/>
      <c r="H1044" s="363"/>
      <c r="I1044" s="363"/>
      <c r="J1044" s="363"/>
      <c r="K1044" s="363"/>
      <c r="L1044" s="363"/>
      <c r="M1044" s="363"/>
      <c r="N1044" s="363"/>
      <c r="O1044" s="363"/>
    </row>
    <row r="1045" spans="1:15" ht="15">
      <c r="A1045" s="371"/>
      <c r="B1045" s="153"/>
      <c r="C1045" s="365"/>
      <c r="D1045" s="366"/>
      <c r="E1045" s="366"/>
      <c r="F1045" s="366"/>
      <c r="G1045" s="367"/>
      <c r="H1045" s="363"/>
      <c r="I1045" s="363"/>
      <c r="J1045" s="363"/>
      <c r="K1045" s="363"/>
      <c r="L1045" s="363"/>
      <c r="M1045" s="363"/>
      <c r="N1045" s="363"/>
      <c r="O1045" s="363"/>
    </row>
    <row r="1046" spans="1:15" ht="15">
      <c r="A1046" s="368"/>
      <c r="B1046" s="153"/>
      <c r="C1046" s="365"/>
      <c r="D1046" s="366"/>
      <c r="E1046" s="366"/>
      <c r="F1046" s="366"/>
      <c r="G1046" s="367"/>
      <c r="H1046" s="363"/>
      <c r="I1046" s="363"/>
      <c r="J1046" s="363"/>
      <c r="K1046" s="363"/>
      <c r="L1046" s="363"/>
      <c r="M1046" s="363"/>
      <c r="N1046" s="363"/>
      <c r="O1046" s="363"/>
    </row>
    <row r="1047" spans="1:15" ht="15">
      <c r="A1047" s="368"/>
      <c r="B1047" s="153"/>
      <c r="C1047" s="365"/>
      <c r="D1047" s="366"/>
      <c r="E1047" s="366"/>
      <c r="F1047" s="366"/>
      <c r="G1047" s="367"/>
      <c r="H1047" s="363"/>
      <c r="I1047" s="363"/>
      <c r="J1047" s="363"/>
      <c r="K1047" s="363"/>
      <c r="L1047" s="363"/>
      <c r="M1047" s="363"/>
      <c r="N1047" s="363"/>
      <c r="O1047" s="363"/>
    </row>
    <row r="1048" spans="1:15" ht="15">
      <c r="A1048" s="368"/>
      <c r="B1048" s="153"/>
      <c r="C1048" s="365"/>
      <c r="D1048" s="366"/>
      <c r="E1048" s="366"/>
      <c r="F1048" s="366"/>
      <c r="G1048" s="367"/>
      <c r="H1048" s="363"/>
      <c r="I1048" s="363"/>
      <c r="J1048" s="363"/>
      <c r="K1048" s="363"/>
      <c r="L1048" s="363"/>
      <c r="M1048" s="363"/>
      <c r="N1048" s="363"/>
      <c r="O1048" s="363"/>
    </row>
    <row r="1049" spans="1:15" ht="15">
      <c r="A1049" s="368"/>
      <c r="B1049" s="153"/>
      <c r="C1049" s="365"/>
      <c r="D1049" s="366"/>
      <c r="E1049" s="366"/>
      <c r="F1049" s="366"/>
      <c r="G1049" s="367"/>
      <c r="H1049" s="363"/>
      <c r="I1049" s="363"/>
      <c r="J1049" s="363"/>
      <c r="K1049" s="363"/>
      <c r="L1049" s="363"/>
      <c r="M1049" s="363"/>
      <c r="N1049" s="363"/>
      <c r="O1049" s="363"/>
    </row>
    <row r="1050" spans="1:15" ht="15">
      <c r="A1050" s="368"/>
      <c r="B1050" s="153"/>
      <c r="C1050" s="365"/>
      <c r="D1050" s="366"/>
      <c r="E1050" s="366"/>
      <c r="F1050" s="366"/>
      <c r="G1050" s="367"/>
      <c r="H1050" s="363"/>
      <c r="I1050" s="363"/>
      <c r="J1050" s="363"/>
      <c r="K1050" s="363"/>
      <c r="L1050" s="363"/>
      <c r="M1050" s="363"/>
      <c r="N1050" s="363"/>
      <c r="O1050" s="363"/>
    </row>
    <row r="1051" spans="1:15" ht="15">
      <c r="A1051" s="368"/>
      <c r="B1051" s="153"/>
      <c r="C1051" s="365"/>
      <c r="D1051" s="366"/>
      <c r="E1051" s="366"/>
      <c r="F1051" s="366"/>
      <c r="G1051" s="367"/>
      <c r="H1051" s="363"/>
      <c r="I1051" s="363"/>
      <c r="J1051" s="363"/>
      <c r="K1051" s="363"/>
      <c r="L1051" s="363"/>
      <c r="M1051" s="363"/>
      <c r="N1051" s="363"/>
      <c r="O1051" s="363"/>
    </row>
    <row r="1052" spans="1:15" ht="15">
      <c r="A1052" s="368"/>
      <c r="B1052" s="153"/>
      <c r="C1052" s="365"/>
      <c r="D1052" s="366"/>
      <c r="E1052" s="366"/>
      <c r="F1052" s="366"/>
      <c r="G1052" s="367"/>
      <c r="H1052" s="363"/>
      <c r="I1052" s="363"/>
      <c r="J1052" s="363"/>
      <c r="K1052" s="363"/>
      <c r="L1052" s="363"/>
      <c r="M1052" s="363"/>
      <c r="N1052" s="363"/>
      <c r="O1052" s="363"/>
    </row>
    <row r="1053" spans="1:15" ht="15">
      <c r="A1053" s="368"/>
      <c r="B1053" s="153"/>
      <c r="C1053" s="365"/>
      <c r="D1053" s="366"/>
      <c r="E1053" s="366"/>
      <c r="F1053" s="366"/>
      <c r="G1053" s="367"/>
      <c r="H1053" s="366"/>
      <c r="I1053" s="366"/>
      <c r="J1053" s="366"/>
      <c r="K1053" s="366"/>
      <c r="L1053" s="366"/>
      <c r="M1053" s="366"/>
      <c r="N1053" s="366"/>
      <c r="O1053" s="366"/>
    </row>
    <row r="1054" spans="1:15" ht="15">
      <c r="A1054" s="368"/>
      <c r="B1054" s="153"/>
      <c r="C1054" s="365"/>
      <c r="D1054" s="366"/>
      <c r="E1054" s="366"/>
      <c r="F1054" s="366"/>
      <c r="G1054" s="367"/>
      <c r="H1054" s="366"/>
      <c r="I1054" s="366"/>
      <c r="J1054" s="366"/>
      <c r="K1054" s="366"/>
      <c r="L1054" s="366"/>
      <c r="M1054" s="366"/>
      <c r="N1054" s="366"/>
      <c r="O1054" s="366"/>
    </row>
    <row r="1055" spans="1:15" ht="15">
      <c r="A1055" s="368"/>
      <c r="B1055" s="153"/>
      <c r="C1055" s="365"/>
      <c r="D1055" s="366"/>
      <c r="E1055" s="366"/>
      <c r="F1055" s="366"/>
      <c r="G1055" s="367"/>
      <c r="H1055" s="366"/>
      <c r="I1055" s="366"/>
      <c r="J1055" s="366"/>
      <c r="K1055" s="366"/>
      <c r="L1055" s="366"/>
      <c r="M1055" s="366"/>
      <c r="N1055" s="366"/>
      <c r="O1055" s="366"/>
    </row>
    <row r="1056" spans="1:15" ht="15">
      <c r="A1056" s="368"/>
      <c r="B1056" s="153"/>
      <c r="C1056" s="365"/>
      <c r="D1056" s="366"/>
      <c r="E1056" s="366"/>
      <c r="F1056" s="366"/>
      <c r="G1056" s="367"/>
      <c r="H1056" s="363"/>
      <c r="I1056" s="363"/>
      <c r="J1056" s="363"/>
      <c r="K1056" s="363"/>
      <c r="L1056" s="363"/>
      <c r="M1056" s="363"/>
      <c r="N1056" s="363"/>
      <c r="O1056" s="363"/>
    </row>
    <row r="1057" spans="1:15" ht="15">
      <c r="A1057" s="368"/>
      <c r="B1057" s="153"/>
      <c r="C1057" s="365"/>
      <c r="D1057" s="366"/>
      <c r="E1057" s="366"/>
      <c r="F1057" s="366"/>
      <c r="G1057" s="367"/>
      <c r="H1057" s="363"/>
      <c r="I1057" s="363"/>
      <c r="J1057" s="363"/>
      <c r="K1057" s="363"/>
      <c r="L1057" s="363"/>
      <c r="M1057" s="363"/>
      <c r="N1057" s="363"/>
      <c r="O1057" s="363"/>
    </row>
    <row r="1058" spans="1:15" ht="15">
      <c r="A1058" s="368"/>
      <c r="B1058" s="153"/>
      <c r="C1058" s="365"/>
      <c r="D1058" s="366"/>
      <c r="E1058" s="366"/>
      <c r="F1058" s="366"/>
      <c r="G1058" s="367"/>
      <c r="H1058" s="363"/>
      <c r="I1058" s="363"/>
      <c r="J1058" s="363"/>
      <c r="K1058" s="363"/>
      <c r="L1058" s="363"/>
      <c r="M1058" s="363"/>
      <c r="N1058" s="363"/>
      <c r="O1058" s="363"/>
    </row>
    <row r="1059" spans="1:15" ht="15">
      <c r="A1059" s="368"/>
      <c r="B1059" s="153"/>
      <c r="C1059" s="365"/>
      <c r="D1059" s="366"/>
      <c r="E1059" s="366"/>
      <c r="F1059" s="366"/>
      <c r="G1059" s="367"/>
      <c r="H1059" s="363"/>
      <c r="I1059" s="363"/>
      <c r="J1059" s="363"/>
      <c r="K1059" s="363"/>
      <c r="L1059" s="363"/>
      <c r="M1059" s="363"/>
      <c r="N1059" s="363"/>
      <c r="O1059" s="363"/>
    </row>
    <row r="1060" spans="1:15" ht="15">
      <c r="A1060" s="368"/>
      <c r="B1060" s="153"/>
      <c r="C1060" s="365"/>
      <c r="D1060" s="366"/>
      <c r="E1060" s="366"/>
      <c r="F1060" s="366"/>
      <c r="G1060" s="367"/>
      <c r="H1060" s="363"/>
      <c r="I1060" s="363"/>
      <c r="J1060" s="363"/>
      <c r="K1060" s="363"/>
      <c r="L1060" s="363"/>
      <c r="M1060" s="363"/>
      <c r="N1060" s="363"/>
      <c r="O1060" s="363"/>
    </row>
    <row r="1061" spans="1:15" ht="15">
      <c r="A1061" s="368"/>
      <c r="B1061" s="153"/>
      <c r="C1061" s="365"/>
      <c r="D1061" s="366"/>
      <c r="E1061" s="366"/>
      <c r="F1061" s="366"/>
      <c r="G1061" s="367"/>
      <c r="H1061" s="363"/>
      <c r="I1061" s="363"/>
      <c r="J1061" s="363"/>
      <c r="K1061" s="363"/>
      <c r="L1061" s="363"/>
      <c r="M1061" s="363"/>
      <c r="N1061" s="363"/>
      <c r="O1061" s="363"/>
    </row>
    <row r="1062" spans="1:15" ht="15">
      <c r="A1062" s="368"/>
      <c r="B1062" s="153"/>
      <c r="C1062" s="365"/>
      <c r="D1062" s="366"/>
      <c r="E1062" s="366"/>
      <c r="F1062" s="366"/>
      <c r="G1062" s="367"/>
      <c r="H1062" s="363"/>
      <c r="I1062" s="363"/>
      <c r="J1062" s="363"/>
      <c r="K1062" s="363"/>
      <c r="L1062" s="363"/>
      <c r="M1062" s="363"/>
      <c r="N1062" s="363"/>
      <c r="O1062" s="363"/>
    </row>
    <row r="1063" spans="1:15" ht="15">
      <c r="A1063" s="368"/>
      <c r="B1063" s="153"/>
      <c r="C1063" s="365"/>
      <c r="D1063" s="366"/>
      <c r="E1063" s="366"/>
      <c r="F1063" s="366"/>
      <c r="G1063" s="367"/>
      <c r="H1063" s="363"/>
      <c r="I1063" s="363"/>
      <c r="J1063" s="363"/>
      <c r="K1063" s="363"/>
      <c r="L1063" s="363"/>
      <c r="M1063" s="363"/>
      <c r="N1063" s="363"/>
      <c r="O1063" s="363"/>
    </row>
    <row r="1064" spans="1:15" ht="15">
      <c r="A1064" s="368"/>
      <c r="B1064" s="153"/>
      <c r="C1064" s="365"/>
      <c r="D1064" s="366"/>
      <c r="E1064" s="366"/>
      <c r="F1064" s="366"/>
      <c r="G1064" s="367"/>
      <c r="H1064" s="363"/>
      <c r="I1064" s="363"/>
      <c r="J1064" s="363"/>
      <c r="K1064" s="363"/>
      <c r="L1064" s="363"/>
      <c r="M1064" s="363"/>
      <c r="N1064" s="363"/>
      <c r="O1064" s="363"/>
    </row>
    <row r="1065" spans="1:15" ht="15">
      <c r="A1065" s="368"/>
      <c r="B1065" s="153"/>
      <c r="C1065" s="365"/>
      <c r="D1065" s="366"/>
      <c r="E1065" s="366"/>
      <c r="F1065" s="366"/>
      <c r="G1065" s="367"/>
      <c r="H1065" s="363"/>
      <c r="I1065" s="363"/>
      <c r="J1065" s="363"/>
      <c r="K1065" s="363"/>
      <c r="L1065" s="363"/>
      <c r="M1065" s="363"/>
      <c r="N1065" s="363"/>
      <c r="O1065" s="363"/>
    </row>
    <row r="1066" spans="1:15" ht="15">
      <c r="A1066" s="368"/>
      <c r="B1066" s="153"/>
      <c r="C1066" s="365"/>
      <c r="D1066" s="366"/>
      <c r="E1066" s="366"/>
      <c r="F1066" s="366"/>
      <c r="G1066" s="367"/>
      <c r="H1066" s="363"/>
      <c r="I1066" s="363"/>
      <c r="J1066" s="363"/>
      <c r="K1066" s="363"/>
      <c r="L1066" s="363"/>
      <c r="M1066" s="363"/>
      <c r="N1066" s="363"/>
      <c r="O1066" s="363"/>
    </row>
    <row r="1067" spans="1:15" ht="15">
      <c r="A1067" s="368"/>
      <c r="B1067" s="153"/>
      <c r="C1067" s="365"/>
      <c r="D1067" s="366"/>
      <c r="E1067" s="366"/>
      <c r="F1067" s="366"/>
      <c r="G1067" s="367"/>
      <c r="H1067" s="363"/>
      <c r="I1067" s="363"/>
      <c r="J1067" s="363"/>
      <c r="K1067" s="363"/>
      <c r="L1067" s="363"/>
      <c r="M1067" s="363"/>
      <c r="N1067" s="363"/>
      <c r="O1067" s="363"/>
    </row>
    <row r="1068" spans="1:15" ht="15">
      <c r="A1068" s="368"/>
      <c r="B1068" s="153"/>
      <c r="C1068" s="365"/>
      <c r="D1068" s="366"/>
      <c r="E1068" s="366"/>
      <c r="F1068" s="366"/>
      <c r="G1068" s="367"/>
      <c r="H1068" s="363"/>
      <c r="I1068" s="363"/>
      <c r="J1068" s="363"/>
      <c r="K1068" s="363"/>
      <c r="L1068" s="363"/>
      <c r="M1068" s="363"/>
      <c r="N1068" s="363"/>
      <c r="O1068" s="363"/>
    </row>
    <row r="1069" spans="1:15" ht="15">
      <c r="A1069" s="368"/>
      <c r="B1069" s="153"/>
      <c r="C1069" s="365"/>
      <c r="D1069" s="366"/>
      <c r="E1069" s="366"/>
      <c r="F1069" s="366"/>
      <c r="G1069" s="367"/>
      <c r="H1069" s="366"/>
      <c r="I1069" s="366"/>
      <c r="J1069" s="366"/>
      <c r="K1069" s="366"/>
      <c r="L1069" s="366"/>
      <c r="M1069" s="366"/>
      <c r="N1069" s="366"/>
      <c r="O1069" s="366"/>
    </row>
    <row r="1070" spans="1:15" ht="15">
      <c r="A1070" s="368"/>
      <c r="B1070" s="153"/>
      <c r="C1070" s="365"/>
      <c r="D1070" s="366"/>
      <c r="E1070" s="366"/>
      <c r="F1070" s="366"/>
      <c r="G1070" s="367"/>
      <c r="H1070" s="366"/>
      <c r="I1070" s="366"/>
      <c r="J1070" s="366"/>
      <c r="K1070" s="366"/>
      <c r="L1070" s="366"/>
      <c r="M1070" s="366"/>
      <c r="N1070" s="366"/>
      <c r="O1070" s="366"/>
    </row>
    <row r="1071" spans="1:15" ht="15">
      <c r="A1071" s="368"/>
      <c r="B1071" s="153"/>
      <c r="C1071" s="365"/>
      <c r="D1071" s="366"/>
      <c r="E1071" s="366"/>
      <c r="F1071" s="366"/>
      <c r="G1071" s="367"/>
      <c r="H1071" s="366"/>
      <c r="I1071" s="366"/>
      <c r="J1071" s="366"/>
      <c r="K1071" s="366"/>
      <c r="L1071" s="366"/>
      <c r="M1071" s="366"/>
      <c r="N1071" s="366"/>
      <c r="O1071" s="366"/>
    </row>
    <row r="1072" spans="1:15" ht="15">
      <c r="A1072" s="368"/>
      <c r="B1072" s="153"/>
      <c r="C1072" s="365"/>
      <c r="D1072" s="366"/>
      <c r="E1072" s="366"/>
      <c r="F1072" s="366"/>
      <c r="G1072" s="367"/>
      <c r="H1072" s="366"/>
      <c r="I1072" s="366"/>
      <c r="J1072" s="366"/>
      <c r="K1072" s="366"/>
      <c r="L1072" s="366"/>
      <c r="M1072" s="366"/>
      <c r="N1072" s="366"/>
      <c r="O1072" s="366"/>
    </row>
    <row r="1073" spans="1:15" ht="15">
      <c r="A1073" s="227"/>
      <c r="B1073" s="153"/>
      <c r="C1073" s="43"/>
      <c r="D1073" s="147"/>
      <c r="E1073" s="147"/>
      <c r="F1073" s="147"/>
      <c r="G1073" s="43"/>
      <c r="H1073" s="45"/>
      <c r="I1073" s="45"/>
      <c r="J1073" s="45"/>
      <c r="K1073" s="45"/>
      <c r="L1073" s="45"/>
      <c r="M1073" s="45"/>
      <c r="N1073" s="45"/>
      <c r="O1073" s="45"/>
    </row>
    <row r="1074" spans="1:15" ht="15">
      <c r="A1074" s="368"/>
      <c r="B1074" s="153"/>
      <c r="C1074" s="365"/>
      <c r="D1074" s="366"/>
      <c r="E1074" s="366"/>
      <c r="F1074" s="366"/>
      <c r="G1074" s="367"/>
      <c r="H1074" s="363"/>
      <c r="I1074" s="363"/>
      <c r="J1074" s="363"/>
      <c r="K1074" s="363"/>
      <c r="L1074" s="363"/>
      <c r="M1074" s="363"/>
      <c r="N1074" s="363"/>
      <c r="O1074" s="363"/>
    </row>
    <row r="1075" spans="1:15" ht="15">
      <c r="A1075" s="368"/>
      <c r="B1075" s="153"/>
      <c r="C1075" s="365"/>
      <c r="D1075" s="366"/>
      <c r="E1075" s="366"/>
      <c r="F1075" s="366"/>
      <c r="G1075" s="367"/>
      <c r="H1075" s="363"/>
      <c r="I1075" s="363"/>
      <c r="J1075" s="363"/>
      <c r="K1075" s="363"/>
      <c r="L1075" s="363"/>
      <c r="M1075" s="363"/>
      <c r="N1075" s="363"/>
      <c r="O1075" s="363"/>
    </row>
    <row r="1076" spans="1:15" ht="15">
      <c r="A1076" s="368"/>
      <c r="B1076" s="153"/>
      <c r="C1076" s="365"/>
      <c r="D1076" s="366"/>
      <c r="E1076" s="366"/>
      <c r="F1076" s="366"/>
      <c r="G1076" s="367"/>
      <c r="H1076" s="363"/>
      <c r="I1076" s="363"/>
      <c r="J1076" s="363"/>
      <c r="K1076" s="363"/>
      <c r="L1076" s="363"/>
      <c r="M1076" s="363"/>
      <c r="N1076" s="363"/>
      <c r="O1076" s="363"/>
    </row>
    <row r="1077" spans="1:15" ht="15">
      <c r="A1077" s="368"/>
      <c r="B1077" s="153"/>
      <c r="C1077" s="365"/>
      <c r="D1077" s="366"/>
      <c r="E1077" s="366"/>
      <c r="F1077" s="366"/>
      <c r="G1077" s="367"/>
      <c r="H1077" s="363"/>
      <c r="I1077" s="363"/>
      <c r="J1077" s="363"/>
      <c r="K1077" s="363"/>
      <c r="L1077" s="363"/>
      <c r="M1077" s="363"/>
      <c r="N1077" s="363"/>
      <c r="O1077" s="363"/>
    </row>
    <row r="1078" spans="1:15" ht="15">
      <c r="A1078" s="368"/>
      <c r="B1078" s="153"/>
      <c r="C1078" s="365"/>
      <c r="D1078" s="366"/>
      <c r="E1078" s="366"/>
      <c r="F1078" s="366"/>
      <c r="G1078" s="367"/>
      <c r="H1078" s="363"/>
      <c r="I1078" s="363"/>
      <c r="J1078" s="363"/>
      <c r="K1078" s="363"/>
      <c r="L1078" s="363"/>
      <c r="M1078" s="363"/>
      <c r="N1078" s="363"/>
      <c r="O1078" s="363"/>
    </row>
    <row r="1079" spans="1:15" ht="15">
      <c r="A1079" s="368"/>
      <c r="B1079" s="153"/>
      <c r="C1079" s="365"/>
      <c r="D1079" s="366"/>
      <c r="E1079" s="366"/>
      <c r="F1079" s="366"/>
      <c r="G1079" s="367"/>
      <c r="H1079" s="363"/>
      <c r="I1079" s="363"/>
      <c r="J1079" s="363"/>
      <c r="K1079" s="363"/>
      <c r="L1079" s="363"/>
      <c r="M1079" s="363"/>
      <c r="N1079" s="363"/>
      <c r="O1079" s="363"/>
    </row>
    <row r="1080" spans="1:15" ht="15">
      <c r="A1080" s="368"/>
      <c r="B1080" s="153"/>
      <c r="C1080" s="365"/>
      <c r="D1080" s="366"/>
      <c r="E1080" s="366"/>
      <c r="F1080" s="366"/>
      <c r="G1080" s="367"/>
      <c r="H1080" s="363"/>
      <c r="I1080" s="363"/>
      <c r="J1080" s="363"/>
      <c r="K1080" s="363"/>
      <c r="L1080" s="363"/>
      <c r="M1080" s="363"/>
      <c r="N1080" s="363"/>
      <c r="O1080" s="363"/>
    </row>
    <row r="1081" spans="1:15" ht="15">
      <c r="A1081" s="368"/>
      <c r="B1081" s="153"/>
      <c r="C1081" s="365"/>
      <c r="D1081" s="366"/>
      <c r="E1081" s="366"/>
      <c r="F1081" s="366"/>
      <c r="G1081" s="367"/>
      <c r="H1081" s="363"/>
      <c r="I1081" s="363"/>
      <c r="J1081" s="363"/>
      <c r="K1081" s="363"/>
      <c r="L1081" s="363"/>
      <c r="M1081" s="363"/>
      <c r="N1081" s="363"/>
      <c r="O1081" s="363"/>
    </row>
    <row r="1082" spans="1:15" ht="15">
      <c r="A1082" s="368"/>
      <c r="B1082" s="153"/>
      <c r="C1082" s="365"/>
      <c r="D1082" s="366"/>
      <c r="E1082" s="366"/>
      <c r="F1082" s="366"/>
      <c r="G1082" s="367"/>
      <c r="H1082" s="363"/>
      <c r="I1082" s="363"/>
      <c r="J1082" s="363"/>
      <c r="K1082" s="363"/>
      <c r="L1082" s="363"/>
      <c r="M1082" s="363"/>
      <c r="N1082" s="363"/>
      <c r="O1082" s="363"/>
    </row>
    <row r="1083" spans="1:15" ht="15">
      <c r="A1083" s="368"/>
      <c r="B1083" s="153"/>
      <c r="C1083" s="365"/>
      <c r="D1083" s="366"/>
      <c r="E1083" s="366"/>
      <c r="F1083" s="366"/>
      <c r="G1083" s="367"/>
      <c r="H1083" s="363"/>
      <c r="I1083" s="363"/>
      <c r="J1083" s="363"/>
      <c r="K1083" s="363"/>
      <c r="L1083" s="363"/>
      <c r="M1083" s="363"/>
      <c r="N1083" s="363"/>
      <c r="O1083" s="363"/>
    </row>
    <row r="1084" spans="1:15" ht="15">
      <c r="A1084" s="368"/>
      <c r="B1084" s="153"/>
      <c r="C1084" s="365"/>
      <c r="D1084" s="366"/>
      <c r="E1084" s="366"/>
      <c r="F1084" s="366"/>
      <c r="G1084" s="367"/>
      <c r="H1084" s="363"/>
      <c r="I1084" s="363"/>
      <c r="J1084" s="366"/>
      <c r="K1084" s="363"/>
      <c r="L1084" s="363"/>
      <c r="M1084" s="363"/>
      <c r="N1084" s="363"/>
      <c r="O1084" s="363"/>
    </row>
    <row r="1085" spans="1:15" ht="15">
      <c r="A1085" s="368"/>
      <c r="B1085" s="153"/>
      <c r="C1085" s="365"/>
      <c r="D1085" s="366"/>
      <c r="E1085" s="366"/>
      <c r="F1085" s="366"/>
      <c r="G1085" s="367"/>
      <c r="H1085" s="363"/>
      <c r="I1085" s="363"/>
      <c r="J1085" s="366"/>
      <c r="K1085" s="363"/>
      <c r="L1085" s="363"/>
      <c r="M1085" s="363"/>
      <c r="N1085" s="363"/>
      <c r="O1085" s="363"/>
    </row>
    <row r="1086" spans="1:15" ht="15">
      <c r="A1086" s="368"/>
      <c r="B1086" s="153"/>
      <c r="C1086" s="365"/>
      <c r="D1086" s="366"/>
      <c r="E1086" s="366"/>
      <c r="F1086" s="366"/>
      <c r="G1086" s="367"/>
      <c r="H1086" s="363"/>
      <c r="I1086" s="363"/>
      <c r="J1086" s="366"/>
      <c r="K1086" s="363"/>
      <c r="L1086" s="363"/>
      <c r="M1086" s="363"/>
      <c r="N1086" s="363"/>
      <c r="O1086" s="363"/>
    </row>
    <row r="1087" spans="1:15" ht="15">
      <c r="A1087" s="368"/>
      <c r="B1087" s="153"/>
      <c r="C1087" s="365"/>
      <c r="D1087" s="366"/>
      <c r="E1087" s="366"/>
      <c r="F1087" s="366"/>
      <c r="G1087" s="367"/>
      <c r="H1087" s="363"/>
      <c r="I1087" s="363"/>
      <c r="J1087" s="366"/>
      <c r="K1087" s="363"/>
      <c r="L1087" s="363"/>
      <c r="M1087" s="363"/>
      <c r="N1087" s="363"/>
      <c r="O1087" s="363"/>
    </row>
    <row r="1088" spans="1:15" ht="15">
      <c r="A1088" s="368"/>
      <c r="B1088" s="153"/>
      <c r="C1088" s="365"/>
      <c r="D1088" s="366"/>
      <c r="E1088" s="366"/>
      <c r="F1088" s="366"/>
      <c r="G1088" s="367"/>
      <c r="H1088" s="363"/>
      <c r="I1088" s="363"/>
      <c r="J1088" s="366"/>
      <c r="K1088" s="363"/>
      <c r="L1088" s="363"/>
      <c r="M1088" s="363"/>
      <c r="N1088" s="363"/>
      <c r="O1088" s="363"/>
    </row>
    <row r="1089" spans="1:15" ht="15">
      <c r="A1089" s="364"/>
      <c r="B1089" s="153"/>
      <c r="C1089" s="365"/>
      <c r="D1089" s="366"/>
      <c r="E1089" s="366"/>
      <c r="F1089" s="366"/>
      <c r="G1089" s="367"/>
      <c r="H1089" s="375"/>
      <c r="I1089" s="363"/>
      <c r="J1089" s="363"/>
      <c r="K1089" s="363"/>
      <c r="L1089" s="363"/>
      <c r="M1089" s="363"/>
      <c r="N1089" s="363"/>
      <c r="O1089" s="374"/>
    </row>
    <row r="1090" spans="1:15" ht="15">
      <c r="A1090" s="368"/>
      <c r="B1090" s="153"/>
      <c r="C1090" s="365"/>
      <c r="D1090" s="366"/>
      <c r="E1090" s="366"/>
      <c r="F1090" s="366"/>
      <c r="G1090" s="367"/>
      <c r="H1090" s="375"/>
      <c r="I1090" s="363"/>
      <c r="J1090" s="363"/>
      <c r="K1090" s="363"/>
      <c r="L1090" s="363"/>
      <c r="M1090" s="363"/>
      <c r="N1090" s="363"/>
      <c r="O1090" s="374"/>
    </row>
    <row r="1091" spans="1:15" ht="15">
      <c r="A1091" s="368"/>
      <c r="B1091" s="153"/>
      <c r="C1091" s="365"/>
      <c r="D1091" s="366"/>
      <c r="E1091" s="366"/>
      <c r="F1091" s="366"/>
      <c r="G1091" s="367"/>
      <c r="H1091" s="375"/>
      <c r="I1091" s="363"/>
      <c r="J1091" s="363"/>
      <c r="K1091" s="363"/>
      <c r="L1091" s="363"/>
      <c r="M1091" s="363"/>
      <c r="N1091" s="363"/>
      <c r="O1091" s="374"/>
    </row>
    <row r="1092" spans="1:15" ht="15">
      <c r="A1092" s="368"/>
      <c r="B1092" s="153"/>
      <c r="C1092" s="365"/>
      <c r="D1092" s="366"/>
      <c r="E1092" s="366"/>
      <c r="F1092" s="366"/>
      <c r="G1092" s="367"/>
      <c r="H1092" s="375"/>
      <c r="I1092" s="363"/>
      <c r="J1092" s="363"/>
      <c r="K1092" s="363"/>
      <c r="L1092" s="363"/>
      <c r="M1092" s="363"/>
      <c r="N1092" s="363"/>
      <c r="O1092" s="374"/>
    </row>
    <row r="1093" spans="1:15" ht="15">
      <c r="A1093" s="368"/>
      <c r="B1093" s="153"/>
      <c r="C1093" s="365"/>
      <c r="D1093" s="366"/>
      <c r="E1093" s="366"/>
      <c r="F1093" s="366"/>
      <c r="G1093" s="367"/>
      <c r="H1093" s="375"/>
      <c r="I1093" s="363"/>
      <c r="J1093" s="363"/>
      <c r="K1093" s="363"/>
      <c r="L1093" s="363"/>
      <c r="M1093" s="363"/>
      <c r="N1093" s="363"/>
      <c r="O1093" s="374"/>
    </row>
    <row r="1094" spans="1:15" ht="15">
      <c r="A1094" s="368"/>
      <c r="B1094" s="153"/>
      <c r="C1094" s="365"/>
      <c r="D1094" s="366"/>
      <c r="E1094" s="366"/>
      <c r="F1094" s="366"/>
      <c r="G1094" s="367"/>
      <c r="H1094" s="375"/>
      <c r="I1094" s="363"/>
      <c r="J1094" s="363"/>
      <c r="K1094" s="363"/>
      <c r="L1094" s="363"/>
      <c r="M1094" s="363"/>
      <c r="N1094" s="363"/>
      <c r="O1094" s="374"/>
    </row>
    <row r="1095" spans="1:15" ht="15">
      <c r="A1095" s="368"/>
      <c r="B1095" s="153"/>
      <c r="C1095" s="365"/>
      <c r="D1095" s="366"/>
      <c r="E1095" s="366"/>
      <c r="F1095" s="366"/>
      <c r="G1095" s="367"/>
      <c r="H1095" s="375"/>
      <c r="I1095" s="363"/>
      <c r="J1095" s="363"/>
      <c r="K1095" s="363"/>
      <c r="L1095" s="363"/>
      <c r="M1095" s="363"/>
      <c r="N1095" s="363"/>
      <c r="O1095" s="374"/>
    </row>
    <row r="1096" spans="1:15" ht="15">
      <c r="A1096" s="368"/>
      <c r="B1096" s="153"/>
      <c r="C1096" s="365"/>
      <c r="D1096" s="366"/>
      <c r="E1096" s="366"/>
      <c r="F1096" s="366"/>
      <c r="G1096" s="367"/>
      <c r="H1096" s="375"/>
      <c r="I1096" s="363"/>
      <c r="J1096" s="363"/>
      <c r="K1096" s="363"/>
      <c r="L1096" s="363"/>
      <c r="M1096" s="363"/>
      <c r="N1096" s="363"/>
      <c r="O1096" s="374"/>
    </row>
    <row r="1097" spans="1:15" ht="15">
      <c r="A1097" s="368"/>
      <c r="B1097" s="153"/>
      <c r="C1097" s="365"/>
      <c r="D1097" s="366"/>
      <c r="E1097" s="366"/>
      <c r="F1097" s="366"/>
      <c r="G1097" s="367"/>
      <c r="H1097" s="363"/>
      <c r="I1097" s="363"/>
      <c r="J1097" s="363"/>
      <c r="K1097" s="363"/>
      <c r="L1097" s="363"/>
      <c r="M1097" s="363"/>
      <c r="N1097" s="363"/>
      <c r="O1097" s="363"/>
    </row>
    <row r="1098" spans="1:15" ht="15">
      <c r="A1098" s="368"/>
      <c r="B1098" s="153"/>
      <c r="C1098" s="365"/>
      <c r="D1098" s="366"/>
      <c r="E1098" s="366"/>
      <c r="F1098" s="366"/>
      <c r="G1098" s="367"/>
      <c r="H1098" s="363"/>
      <c r="I1098" s="363"/>
      <c r="J1098" s="363"/>
      <c r="K1098" s="363"/>
      <c r="L1098" s="363"/>
      <c r="M1098" s="363"/>
      <c r="N1098" s="363"/>
      <c r="O1098" s="363"/>
    </row>
    <row r="1099" spans="1:15" ht="15">
      <c r="A1099" s="368"/>
      <c r="B1099" s="153"/>
      <c r="C1099" s="365"/>
      <c r="D1099" s="366"/>
      <c r="E1099" s="366"/>
      <c r="F1099" s="366"/>
      <c r="G1099" s="367"/>
      <c r="H1099" s="363"/>
      <c r="I1099" s="363"/>
      <c r="J1099" s="363"/>
      <c r="K1099" s="363"/>
      <c r="L1099" s="363"/>
      <c r="M1099" s="363"/>
      <c r="N1099" s="363"/>
      <c r="O1099" s="363"/>
    </row>
    <row r="1100" spans="1:15" ht="15">
      <c r="A1100" s="368"/>
      <c r="B1100" s="153"/>
      <c r="C1100" s="365"/>
      <c r="D1100" s="366"/>
      <c r="E1100" s="366"/>
      <c r="F1100" s="366"/>
      <c r="G1100" s="367"/>
      <c r="H1100" s="363"/>
      <c r="I1100" s="363"/>
      <c r="J1100" s="363"/>
      <c r="K1100" s="363"/>
      <c r="L1100" s="363"/>
      <c r="M1100" s="363"/>
      <c r="N1100" s="363"/>
      <c r="O1100" s="363"/>
    </row>
    <row r="1101" spans="1:15" ht="15">
      <c r="A1101" s="368"/>
      <c r="B1101" s="153"/>
      <c r="C1101" s="365"/>
      <c r="D1101" s="366"/>
      <c r="E1101" s="366"/>
      <c r="F1101" s="366"/>
      <c r="G1101" s="367"/>
      <c r="H1101" s="363"/>
      <c r="I1101" s="363"/>
      <c r="J1101" s="363"/>
      <c r="K1101" s="363"/>
      <c r="L1101" s="363"/>
      <c r="M1101" s="363"/>
      <c r="N1101" s="363"/>
      <c r="O1101" s="363"/>
    </row>
    <row r="1102" spans="1:15" ht="15">
      <c r="A1102" s="368"/>
      <c r="B1102" s="153"/>
      <c r="C1102" s="365"/>
      <c r="D1102" s="366"/>
      <c r="E1102" s="366"/>
      <c r="F1102" s="366"/>
      <c r="G1102" s="367"/>
      <c r="H1102" s="363"/>
      <c r="I1102" s="363"/>
      <c r="J1102" s="363"/>
      <c r="K1102" s="363"/>
      <c r="L1102" s="363"/>
      <c r="M1102" s="363"/>
      <c r="N1102" s="363"/>
      <c r="O1102" s="363"/>
    </row>
    <row r="1103" spans="1:15" ht="15">
      <c r="A1103" s="368"/>
      <c r="B1103" s="153"/>
      <c r="C1103" s="365"/>
      <c r="D1103" s="366"/>
      <c r="E1103" s="366"/>
      <c r="F1103" s="366"/>
      <c r="G1103" s="367"/>
      <c r="H1103" s="363"/>
      <c r="I1103" s="363"/>
      <c r="J1103" s="363"/>
      <c r="K1103" s="363"/>
      <c r="L1103" s="363"/>
      <c r="M1103" s="363"/>
      <c r="N1103" s="363"/>
      <c r="O1103" s="363"/>
    </row>
    <row r="1104" spans="1:15" ht="15">
      <c r="A1104" s="368"/>
      <c r="B1104" s="153"/>
      <c r="C1104" s="365"/>
      <c r="D1104" s="366"/>
      <c r="E1104" s="366"/>
      <c r="F1104" s="366"/>
      <c r="G1104" s="367"/>
      <c r="H1104" s="363"/>
      <c r="I1104" s="363"/>
      <c r="J1104" s="363"/>
      <c r="K1104" s="363"/>
      <c r="L1104" s="363"/>
      <c r="M1104" s="363"/>
      <c r="N1104" s="363"/>
      <c r="O1104" s="363"/>
    </row>
    <row r="1105" spans="1:15" ht="15">
      <c r="A1105" s="368"/>
      <c r="B1105" s="153"/>
      <c r="C1105" s="365"/>
      <c r="D1105" s="366"/>
      <c r="E1105" s="366"/>
      <c r="F1105" s="366"/>
      <c r="G1105" s="367"/>
      <c r="H1105" s="363"/>
      <c r="I1105" s="363"/>
      <c r="J1105" s="363"/>
      <c r="K1105" s="363"/>
      <c r="L1105" s="363"/>
      <c r="M1105" s="363"/>
      <c r="N1105" s="363"/>
      <c r="O1105" s="363"/>
    </row>
    <row r="1106" spans="1:15" ht="15">
      <c r="A1106" s="368"/>
      <c r="B1106" s="153"/>
      <c r="C1106" s="365"/>
      <c r="D1106" s="366"/>
      <c r="E1106" s="366"/>
      <c r="F1106" s="366"/>
      <c r="G1106" s="367"/>
      <c r="H1106" s="363"/>
      <c r="I1106" s="363"/>
      <c r="J1106" s="363"/>
      <c r="K1106" s="363"/>
      <c r="L1106" s="363"/>
      <c r="M1106" s="363"/>
      <c r="N1106" s="363"/>
      <c r="O1106" s="363"/>
    </row>
    <row r="1107" spans="1:15" ht="15">
      <c r="A1107" s="368"/>
      <c r="B1107" s="153"/>
      <c r="C1107" s="365"/>
      <c r="D1107" s="366"/>
      <c r="E1107" s="366"/>
      <c r="F1107" s="366"/>
      <c r="G1107" s="367"/>
      <c r="H1107" s="363"/>
      <c r="I1107" s="363"/>
      <c r="J1107" s="363"/>
      <c r="K1107" s="363"/>
      <c r="L1107" s="363"/>
      <c r="M1107" s="363"/>
      <c r="N1107" s="363"/>
      <c r="O1107" s="363"/>
    </row>
    <row r="1108" spans="1:15" ht="15">
      <c r="A1108" s="288"/>
      <c r="B1108" s="153"/>
      <c r="C1108" s="365"/>
      <c r="D1108" s="366"/>
      <c r="E1108" s="366"/>
      <c r="F1108" s="366"/>
      <c r="G1108" s="367"/>
      <c r="H1108" s="363"/>
      <c r="I1108" s="363"/>
      <c r="J1108" s="363"/>
      <c r="K1108" s="363"/>
      <c r="L1108" s="363"/>
      <c r="M1108" s="363"/>
      <c r="N1108" s="363"/>
      <c r="O1108" s="363"/>
    </row>
    <row r="1109" spans="1:15" ht="15">
      <c r="A1109" s="288"/>
      <c r="B1109" s="153"/>
      <c r="C1109" s="365"/>
      <c r="D1109" s="366"/>
      <c r="E1109" s="366"/>
      <c r="F1109" s="366"/>
      <c r="G1109" s="367"/>
      <c r="H1109" s="363"/>
      <c r="I1109" s="363"/>
      <c r="J1109" s="363"/>
      <c r="K1109" s="363"/>
      <c r="L1109" s="363"/>
      <c r="M1109" s="363"/>
      <c r="N1109" s="363"/>
      <c r="O1109" s="363"/>
    </row>
    <row r="1110" spans="1:15" ht="15">
      <c r="A1110" s="288"/>
      <c r="B1110" s="153"/>
      <c r="C1110" s="365"/>
      <c r="D1110" s="366"/>
      <c r="E1110" s="366"/>
      <c r="F1110" s="366"/>
      <c r="G1110" s="367"/>
      <c r="H1110" s="363"/>
      <c r="I1110" s="363"/>
      <c r="J1110" s="363"/>
      <c r="K1110" s="363"/>
      <c r="L1110" s="363"/>
      <c r="M1110" s="363"/>
      <c r="N1110" s="363"/>
      <c r="O1110" s="363"/>
    </row>
    <row r="1111" spans="1:15" ht="12.75">
      <c r="A1111" s="288"/>
      <c r="B1111" s="241"/>
      <c r="C1111" s="241"/>
      <c r="D1111" s="241"/>
      <c r="E1111" s="241"/>
      <c r="F1111" s="241"/>
      <c r="G1111" s="241"/>
      <c r="H1111" s="241"/>
      <c r="I1111" s="241"/>
      <c r="J1111" s="241"/>
      <c r="K1111" s="241"/>
      <c r="L1111" s="241"/>
      <c r="M1111" s="241"/>
      <c r="N1111" s="241"/>
      <c r="O1111" s="241"/>
    </row>
    <row r="1112" spans="1:15" ht="12.75">
      <c r="A1112" s="288"/>
      <c r="B1112" s="241"/>
      <c r="C1112" s="277"/>
      <c r="D1112" s="268"/>
      <c r="E1112" s="268"/>
      <c r="F1112" s="268"/>
      <c r="G1112" s="268"/>
      <c r="H1112" s="268"/>
      <c r="I1112" s="268"/>
      <c r="J1112" s="268"/>
      <c r="K1112" s="268"/>
      <c r="L1112" s="268"/>
      <c r="M1112" s="268"/>
      <c r="N1112" s="268"/>
      <c r="O1112" s="268"/>
    </row>
    <row r="1113" spans="1:15" ht="12.75">
      <c r="A1113" s="288"/>
      <c r="B1113" s="241"/>
      <c r="C1113" s="293"/>
      <c r="D1113" s="277"/>
      <c r="E1113" s="277"/>
      <c r="F1113" s="277"/>
      <c r="G1113" s="277"/>
      <c r="H1113" s="277"/>
      <c r="I1113" s="277"/>
      <c r="J1113" s="277"/>
      <c r="K1113" s="277"/>
      <c r="L1113" s="277"/>
      <c r="M1113" s="277"/>
      <c r="N1113" s="277"/>
      <c r="O1113" s="277"/>
    </row>
    <row r="1114" spans="1:15" ht="12.75">
      <c r="A1114" s="288"/>
      <c r="B1114" s="241"/>
      <c r="C1114" s="241"/>
      <c r="D1114" s="241"/>
      <c r="E1114" s="241"/>
      <c r="F1114" s="241"/>
      <c r="G1114" s="241"/>
      <c r="H1114" s="241"/>
      <c r="I1114" s="241"/>
      <c r="J1114" s="241"/>
      <c r="K1114" s="241"/>
      <c r="L1114" s="241"/>
      <c r="M1114" s="241"/>
      <c r="N1114" s="241"/>
      <c r="O1114" s="241"/>
    </row>
    <row r="1115" spans="1:15" ht="15">
      <c r="A1115" s="288"/>
      <c r="B1115" s="153"/>
      <c r="C1115" s="365"/>
      <c r="D1115" s="366"/>
      <c r="E1115" s="366"/>
      <c r="F1115" s="366"/>
      <c r="G1115" s="367"/>
      <c r="H1115" s="363"/>
      <c r="I1115" s="363"/>
      <c r="J1115" s="363"/>
      <c r="K1115" s="363"/>
      <c r="L1115" s="363"/>
      <c r="M1115" s="363"/>
      <c r="N1115" s="363"/>
      <c r="O1115" s="363"/>
    </row>
    <row r="1116" spans="1:15" ht="15">
      <c r="A1116" s="288"/>
      <c r="B1116" s="153"/>
      <c r="C1116" s="365"/>
      <c r="D1116" s="366"/>
      <c r="E1116" s="366"/>
      <c r="F1116" s="366"/>
      <c r="G1116" s="367"/>
      <c r="H1116" s="363"/>
      <c r="I1116" s="363"/>
      <c r="J1116" s="363"/>
      <c r="K1116" s="363"/>
      <c r="L1116" s="363"/>
      <c r="M1116" s="363"/>
      <c r="N1116" s="363"/>
      <c r="O1116" s="363"/>
    </row>
    <row r="1117" spans="1:15" ht="15">
      <c r="A1117" s="288"/>
      <c r="B1117" s="153"/>
      <c r="C1117" s="365"/>
      <c r="D1117" s="366"/>
      <c r="E1117" s="366"/>
      <c r="F1117" s="366"/>
      <c r="G1117" s="367"/>
      <c r="H1117" s="363"/>
      <c r="I1117" s="363"/>
      <c r="J1117" s="363"/>
      <c r="K1117" s="363"/>
      <c r="L1117" s="363"/>
      <c r="M1117" s="363"/>
      <c r="N1117" s="363"/>
      <c r="O1117" s="363"/>
    </row>
    <row r="1118" spans="1:15" ht="15">
      <c r="A1118" s="364"/>
      <c r="B1118" s="153"/>
      <c r="C1118" s="365"/>
      <c r="D1118" s="366"/>
      <c r="E1118" s="366"/>
      <c r="F1118" s="366"/>
      <c r="G1118" s="367"/>
      <c r="H1118" s="363"/>
      <c r="I1118" s="363"/>
      <c r="J1118" s="363"/>
      <c r="K1118" s="363"/>
      <c r="L1118" s="363"/>
      <c r="M1118" s="363"/>
      <c r="N1118" s="363"/>
      <c r="O1118" s="363"/>
    </row>
    <row r="1119" spans="1:15" ht="15">
      <c r="A1119" s="368"/>
      <c r="B1119" s="153"/>
      <c r="C1119" s="365"/>
      <c r="D1119" s="366"/>
      <c r="E1119" s="366"/>
      <c r="F1119" s="366"/>
      <c r="G1119" s="367"/>
      <c r="H1119" s="363"/>
      <c r="I1119" s="363"/>
      <c r="J1119" s="363"/>
      <c r="K1119" s="363"/>
      <c r="L1119" s="363"/>
      <c r="M1119" s="363"/>
      <c r="N1119" s="363"/>
      <c r="O1119" s="363"/>
    </row>
    <row r="1120" spans="1:15" ht="15">
      <c r="A1120" s="368"/>
      <c r="B1120" s="153"/>
      <c r="C1120" s="365"/>
      <c r="D1120" s="366"/>
      <c r="E1120" s="366"/>
      <c r="F1120" s="366"/>
      <c r="G1120" s="367"/>
      <c r="H1120" s="363"/>
      <c r="I1120" s="363"/>
      <c r="J1120" s="363"/>
      <c r="K1120" s="363"/>
      <c r="L1120" s="363"/>
      <c r="M1120" s="363"/>
      <c r="N1120" s="363"/>
      <c r="O1120" s="363"/>
    </row>
    <row r="1121" spans="1:15" ht="15">
      <c r="A1121" s="368"/>
      <c r="B1121" s="153"/>
      <c r="C1121" s="365"/>
      <c r="D1121" s="366"/>
      <c r="E1121" s="366"/>
      <c r="F1121" s="366"/>
      <c r="G1121" s="367"/>
      <c r="H1121" s="363"/>
      <c r="I1121" s="363"/>
      <c r="J1121" s="363"/>
      <c r="K1121" s="363"/>
      <c r="L1121" s="363"/>
      <c r="M1121" s="363"/>
      <c r="N1121" s="363"/>
      <c r="O1121" s="363"/>
    </row>
    <row r="1122" spans="1:15" ht="15">
      <c r="A1122" s="368"/>
      <c r="B1122" s="153"/>
      <c r="C1122" s="365"/>
      <c r="D1122" s="366"/>
      <c r="E1122" s="366"/>
      <c r="F1122" s="366"/>
      <c r="G1122" s="367"/>
      <c r="H1122" s="363"/>
      <c r="I1122" s="363"/>
      <c r="J1122" s="363"/>
      <c r="K1122" s="363"/>
      <c r="L1122" s="363"/>
      <c r="M1122" s="363"/>
      <c r="N1122" s="363"/>
      <c r="O1122" s="363"/>
    </row>
    <row r="1123" spans="1:15" ht="15">
      <c r="A1123" s="368"/>
      <c r="B1123" s="153"/>
      <c r="C1123" s="365"/>
      <c r="D1123" s="366"/>
      <c r="E1123" s="366"/>
      <c r="F1123" s="366"/>
      <c r="G1123" s="367"/>
      <c r="H1123" s="363"/>
      <c r="I1123" s="363"/>
      <c r="J1123" s="363"/>
      <c r="K1123" s="363"/>
      <c r="L1123" s="363"/>
      <c r="M1123" s="363"/>
      <c r="N1123" s="363"/>
      <c r="O1123" s="363"/>
    </row>
    <row r="1124" spans="1:15" ht="15">
      <c r="A1124" s="368"/>
      <c r="B1124" s="153"/>
      <c r="C1124" s="365"/>
      <c r="D1124" s="366"/>
      <c r="E1124" s="366"/>
      <c r="F1124" s="366"/>
      <c r="G1124" s="367"/>
      <c r="H1124" s="363"/>
      <c r="I1124" s="363"/>
      <c r="J1124" s="363"/>
      <c r="K1124" s="363"/>
      <c r="L1124" s="363"/>
      <c r="M1124" s="363"/>
      <c r="N1124" s="363"/>
      <c r="O1124" s="363"/>
    </row>
    <row r="1125" spans="1:15" ht="15">
      <c r="A1125" s="368"/>
      <c r="B1125" s="153"/>
      <c r="C1125" s="365"/>
      <c r="D1125" s="366"/>
      <c r="E1125" s="366"/>
      <c r="F1125" s="366"/>
      <c r="G1125" s="367"/>
      <c r="H1125" s="363"/>
      <c r="I1125" s="363"/>
      <c r="J1125" s="363"/>
      <c r="K1125" s="363"/>
      <c r="L1125" s="363"/>
      <c r="M1125" s="363"/>
      <c r="N1125" s="363"/>
      <c r="O1125" s="363"/>
    </row>
    <row r="1126" spans="1:15" ht="15">
      <c r="A1126" s="368"/>
      <c r="B1126" s="153"/>
      <c r="C1126" s="365"/>
      <c r="D1126" s="366"/>
      <c r="E1126" s="366"/>
      <c r="F1126" s="366"/>
      <c r="G1126" s="367"/>
      <c r="H1126" s="363"/>
      <c r="I1126" s="363"/>
      <c r="J1126" s="363"/>
      <c r="K1126" s="363"/>
      <c r="L1126" s="363"/>
      <c r="M1126" s="363"/>
      <c r="N1126" s="363"/>
      <c r="O1126" s="363"/>
    </row>
    <row r="1127" spans="1:15" ht="15">
      <c r="A1127" s="368"/>
      <c r="B1127" s="153"/>
      <c r="C1127" s="365"/>
      <c r="D1127" s="366"/>
      <c r="E1127" s="366"/>
      <c r="F1127" s="366"/>
      <c r="G1127" s="367"/>
      <c r="H1127" s="363"/>
      <c r="I1127" s="363"/>
      <c r="J1127" s="363"/>
      <c r="K1127" s="363"/>
      <c r="L1127" s="363"/>
      <c r="M1127" s="363"/>
      <c r="N1127" s="363"/>
      <c r="O1127" s="363"/>
    </row>
    <row r="1128" spans="1:15" ht="15">
      <c r="A1128" s="368"/>
      <c r="B1128" s="153"/>
      <c r="C1128" s="365"/>
      <c r="D1128" s="366"/>
      <c r="E1128" s="366"/>
      <c r="F1128" s="366"/>
      <c r="G1128" s="367"/>
      <c r="H1128" s="363"/>
      <c r="I1128" s="363"/>
      <c r="J1128" s="363"/>
      <c r="K1128" s="363"/>
      <c r="L1128" s="363"/>
      <c r="M1128" s="363"/>
      <c r="N1128" s="363"/>
      <c r="O1128" s="363"/>
    </row>
    <row r="1129" spans="1:19" ht="15">
      <c r="A1129" s="368"/>
      <c r="B1129" s="153"/>
      <c r="C1129" s="365"/>
      <c r="D1129" s="366"/>
      <c r="E1129" s="366"/>
      <c r="F1129" s="366"/>
      <c r="G1129" s="367"/>
      <c r="H1129" s="363"/>
      <c r="I1129" s="363"/>
      <c r="J1129" s="363"/>
      <c r="K1129" s="363"/>
      <c r="L1129" s="363"/>
      <c r="M1129" s="363"/>
      <c r="N1129" s="363"/>
      <c r="O1129" s="363"/>
      <c r="S1129" s="33" t="s">
        <v>123</v>
      </c>
    </row>
    <row r="1130" spans="1:19" ht="15">
      <c r="A1130" s="368"/>
      <c r="B1130" s="153"/>
      <c r="C1130" s="365"/>
      <c r="D1130" s="366"/>
      <c r="E1130" s="366"/>
      <c r="F1130" s="366"/>
      <c r="G1130" s="367"/>
      <c r="H1130" s="363"/>
      <c r="I1130" s="363"/>
      <c r="J1130" s="363"/>
      <c r="K1130" s="363"/>
      <c r="L1130" s="363"/>
      <c r="M1130" s="363"/>
      <c r="N1130" s="363"/>
      <c r="O1130" s="363"/>
      <c r="S1130" s="33" t="s">
        <v>125</v>
      </c>
    </row>
    <row r="1131" spans="1:19" ht="15">
      <c r="A1131" s="368"/>
      <c r="B1131" s="153"/>
      <c r="C1131" s="365"/>
      <c r="D1131" s="366"/>
      <c r="E1131" s="366"/>
      <c r="F1131" s="366"/>
      <c r="G1131" s="367"/>
      <c r="H1131" s="363"/>
      <c r="I1131" s="363"/>
      <c r="J1131" s="363"/>
      <c r="K1131" s="363"/>
      <c r="L1131" s="363"/>
      <c r="M1131" s="363"/>
      <c r="N1131" s="363"/>
      <c r="O1131" s="363"/>
      <c r="S1131" s="33" t="s">
        <v>126</v>
      </c>
    </row>
    <row r="1132" spans="1:19" ht="15">
      <c r="A1132" s="368"/>
      <c r="B1132" s="153"/>
      <c r="C1132" s="365"/>
      <c r="D1132" s="366"/>
      <c r="E1132" s="366"/>
      <c r="F1132" s="366"/>
      <c r="G1132" s="367"/>
      <c r="H1132" s="363"/>
      <c r="I1132" s="363"/>
      <c r="J1132" s="363"/>
      <c r="K1132" s="363"/>
      <c r="L1132" s="363"/>
      <c r="M1132" s="363"/>
      <c r="N1132" s="363"/>
      <c r="O1132" s="363"/>
      <c r="S1132" s="33" t="s">
        <v>127</v>
      </c>
    </row>
    <row r="1133" spans="1:19" ht="15">
      <c r="A1133" s="368"/>
      <c r="B1133" s="153"/>
      <c r="C1133" s="365"/>
      <c r="D1133" s="366"/>
      <c r="E1133" s="366"/>
      <c r="F1133" s="366"/>
      <c r="G1133" s="367"/>
      <c r="H1133" s="363"/>
      <c r="I1133" s="363"/>
      <c r="J1133" s="363"/>
      <c r="K1133" s="363"/>
      <c r="L1133" s="363"/>
      <c r="M1133" s="363"/>
      <c r="N1133" s="363"/>
      <c r="O1133" s="363"/>
      <c r="S1133" s="33" t="s">
        <v>124</v>
      </c>
    </row>
    <row r="1134" spans="1:19" ht="15">
      <c r="A1134" s="368"/>
      <c r="B1134" s="153"/>
      <c r="C1134" s="365"/>
      <c r="D1134" s="366"/>
      <c r="E1134" s="366"/>
      <c r="F1134" s="366"/>
      <c r="G1134" s="367"/>
      <c r="H1134" s="363"/>
      <c r="I1134" s="363"/>
      <c r="J1134" s="363"/>
      <c r="K1134" s="363"/>
      <c r="L1134" s="363"/>
      <c r="M1134" s="363"/>
      <c r="N1134" s="363"/>
      <c r="O1134" s="363"/>
      <c r="S1134" s="33" t="s">
        <v>128</v>
      </c>
    </row>
    <row r="1135" spans="1:19" ht="15">
      <c r="A1135" s="368"/>
      <c r="B1135" s="153"/>
      <c r="C1135" s="365"/>
      <c r="D1135" s="366"/>
      <c r="E1135" s="366"/>
      <c r="F1135" s="366"/>
      <c r="G1135" s="367"/>
      <c r="H1135" s="363"/>
      <c r="I1135" s="363"/>
      <c r="J1135" s="363"/>
      <c r="K1135" s="363"/>
      <c r="L1135" s="363"/>
      <c r="M1135" s="363"/>
      <c r="N1135" s="363"/>
      <c r="O1135" s="363"/>
      <c r="S1135" s="33" t="s">
        <v>129</v>
      </c>
    </row>
    <row r="1136" spans="1:15" ht="15">
      <c r="A1136" s="368"/>
      <c r="B1136" s="153"/>
      <c r="C1136" s="365"/>
      <c r="D1136" s="366"/>
      <c r="E1136" s="366"/>
      <c r="F1136" s="366"/>
      <c r="G1136" s="367"/>
      <c r="H1136" s="363"/>
      <c r="I1136" s="363"/>
      <c r="J1136" s="363"/>
      <c r="K1136" s="363"/>
      <c r="L1136" s="363"/>
      <c r="M1136" s="363"/>
      <c r="N1136" s="363"/>
      <c r="O1136" s="363"/>
    </row>
    <row r="1137" spans="1:20" ht="15">
      <c r="A1137" s="368"/>
      <c r="B1137" s="153"/>
      <c r="C1137" s="365"/>
      <c r="D1137" s="366"/>
      <c r="E1137" s="366"/>
      <c r="F1137" s="366"/>
      <c r="G1137" s="367"/>
      <c r="H1137" s="363"/>
      <c r="I1137" s="363"/>
      <c r="J1137" s="363"/>
      <c r="K1137" s="363"/>
      <c r="L1137" s="363"/>
      <c r="M1137" s="363"/>
      <c r="N1137" s="363"/>
      <c r="O1137" s="363"/>
      <c r="T1137" s="92"/>
    </row>
    <row r="1138" spans="1:20" ht="15">
      <c r="A1138" s="368"/>
      <c r="B1138" s="153"/>
      <c r="C1138" s="365"/>
      <c r="D1138" s="366"/>
      <c r="E1138" s="366"/>
      <c r="F1138" s="366"/>
      <c r="G1138" s="367"/>
      <c r="H1138" s="363"/>
      <c r="I1138" s="363"/>
      <c r="J1138" s="363"/>
      <c r="K1138" s="363"/>
      <c r="L1138" s="363"/>
      <c r="M1138" s="363"/>
      <c r="N1138" s="363"/>
      <c r="O1138" s="363"/>
      <c r="S1138" s="33" t="s">
        <v>123</v>
      </c>
      <c r="T1138" s="144">
        <v>49.34</v>
      </c>
    </row>
    <row r="1139" spans="1:20" ht="15">
      <c r="A1139" s="260"/>
      <c r="B1139" s="281"/>
      <c r="C1139" s="294"/>
      <c r="D1139" s="280"/>
      <c r="E1139" s="280"/>
      <c r="F1139" s="280"/>
      <c r="G1139" s="280"/>
      <c r="H1139" s="280"/>
      <c r="I1139" s="280"/>
      <c r="J1139" s="280"/>
      <c r="K1139" s="280"/>
      <c r="L1139" s="280"/>
      <c r="M1139" s="280"/>
      <c r="N1139" s="280"/>
      <c r="O1139" s="280"/>
      <c r="S1139" s="33" t="s">
        <v>163</v>
      </c>
      <c r="T1139" s="144">
        <v>3</v>
      </c>
    </row>
    <row r="1140" spans="1:20" ht="15">
      <c r="A1140" s="260"/>
      <c r="B1140" s="281"/>
      <c r="C1140" s="294"/>
      <c r="D1140" s="280"/>
      <c r="E1140" s="280"/>
      <c r="F1140" s="280"/>
      <c r="G1140" s="280"/>
      <c r="H1140" s="280"/>
      <c r="I1140" s="280"/>
      <c r="J1140" s="280"/>
      <c r="K1140" s="280"/>
      <c r="L1140" s="280"/>
      <c r="M1140" s="280"/>
      <c r="N1140" s="280"/>
      <c r="O1140" s="280"/>
      <c r="S1140" s="33" t="s">
        <v>164</v>
      </c>
      <c r="T1140" s="144">
        <v>1.5</v>
      </c>
    </row>
    <row r="1141" spans="1:20" ht="15">
      <c r="A1141" s="260"/>
      <c r="B1141" s="281"/>
      <c r="C1141" s="294"/>
      <c r="D1141" s="280"/>
      <c r="E1141" s="280"/>
      <c r="F1141" s="280"/>
      <c r="G1141" s="280"/>
      <c r="H1141" s="280"/>
      <c r="I1141" s="280"/>
      <c r="J1141" s="280"/>
      <c r="K1141" s="280"/>
      <c r="L1141" s="280"/>
      <c r="M1141" s="280"/>
      <c r="N1141" s="280"/>
      <c r="O1141" s="280"/>
      <c r="S1141" s="33" t="s">
        <v>90</v>
      </c>
      <c r="T1141" s="144">
        <v>0.84</v>
      </c>
    </row>
    <row r="1142" spans="1:20" ht="15">
      <c r="A1142" s="260"/>
      <c r="B1142" s="281"/>
      <c r="C1142" s="294"/>
      <c r="D1142" s="280"/>
      <c r="E1142" s="280"/>
      <c r="F1142" s="280"/>
      <c r="G1142" s="280"/>
      <c r="H1142" s="280"/>
      <c r="I1142" s="280"/>
      <c r="J1142" s="280"/>
      <c r="K1142" s="280"/>
      <c r="L1142" s="280"/>
      <c r="M1142" s="280"/>
      <c r="N1142" s="280"/>
      <c r="O1142" s="280"/>
      <c r="S1142" s="33" t="s">
        <v>165</v>
      </c>
      <c r="T1142" s="144">
        <v>0.47</v>
      </c>
    </row>
    <row r="1143" spans="1:20" ht="15">
      <c r="A1143" s="288"/>
      <c r="B1143" s="241"/>
      <c r="C1143" s="280"/>
      <c r="D1143" s="280"/>
      <c r="E1143" s="280"/>
      <c r="F1143" s="280"/>
      <c r="G1143" s="280"/>
      <c r="H1143" s="280"/>
      <c r="I1143" s="280"/>
      <c r="J1143" s="280"/>
      <c r="K1143" s="280"/>
      <c r="L1143" s="280"/>
      <c r="M1143" s="280"/>
      <c r="N1143" s="280"/>
      <c r="O1143" s="280"/>
      <c r="S1143" s="33" t="s">
        <v>166</v>
      </c>
      <c r="T1143" s="144">
        <v>0.7</v>
      </c>
    </row>
    <row r="1144" spans="1:20" ht="15">
      <c r="A1144" s="288"/>
      <c r="B1144" s="241"/>
      <c r="C1144" s="280"/>
      <c r="D1144" s="280"/>
      <c r="E1144" s="280"/>
      <c r="F1144" s="280"/>
      <c r="G1144" s="280"/>
      <c r="H1144" s="280"/>
      <c r="I1144" s="280"/>
      <c r="J1144" s="280"/>
      <c r="K1144" s="280"/>
      <c r="L1144" s="280"/>
      <c r="M1144" s="280"/>
      <c r="N1144" s="280"/>
      <c r="O1144" s="280"/>
      <c r="S1144" s="33" t="s">
        <v>167</v>
      </c>
      <c r="T1144" s="216" t="s">
        <v>26</v>
      </c>
    </row>
    <row r="1145" spans="1:22" ht="15">
      <c r="A1145" s="288"/>
      <c r="B1145" s="241"/>
      <c r="C1145" s="280"/>
      <c r="D1145" s="280"/>
      <c r="E1145" s="280"/>
      <c r="F1145" s="280"/>
      <c r="G1145" s="280"/>
      <c r="H1145" s="280"/>
      <c r="I1145" s="280"/>
      <c r="J1145" s="280"/>
      <c r="K1145" s="280"/>
      <c r="L1145" s="280"/>
      <c r="M1145" s="280"/>
      <c r="N1145" s="280"/>
      <c r="O1145" s="280"/>
      <c r="U1145" s="92"/>
      <c r="V1145" s="92"/>
    </row>
    <row r="1146" spans="1:22" ht="15">
      <c r="A1146" s="288"/>
      <c r="B1146" s="241"/>
      <c r="C1146" s="280"/>
      <c r="D1146" s="280"/>
      <c r="E1146" s="280"/>
      <c r="F1146" s="280"/>
      <c r="G1146" s="280"/>
      <c r="H1146" s="280"/>
      <c r="I1146" s="280"/>
      <c r="J1146" s="280"/>
      <c r="K1146" s="280"/>
      <c r="L1146" s="280"/>
      <c r="M1146" s="280"/>
      <c r="N1146" s="280"/>
      <c r="O1146" s="280"/>
      <c r="U1146" s="202">
        <f aca="true" t="shared" si="14" ref="U1146:U1151">T1138*100/60</f>
        <v>82.23333333333333</v>
      </c>
      <c r="V1146" s="144"/>
    </row>
    <row r="1147" spans="1:22" ht="15">
      <c r="A1147" s="368"/>
      <c r="B1147" s="153"/>
      <c r="C1147" s="365"/>
      <c r="D1147" s="366"/>
      <c r="E1147" s="366"/>
      <c r="F1147" s="366"/>
      <c r="G1147" s="367"/>
      <c r="H1147" s="363"/>
      <c r="I1147" s="363"/>
      <c r="J1147" s="363"/>
      <c r="K1147" s="363"/>
      <c r="L1147" s="363"/>
      <c r="M1147" s="363"/>
      <c r="N1147" s="363"/>
      <c r="O1147" s="363"/>
      <c r="U1147" s="202">
        <f t="shared" si="14"/>
        <v>5</v>
      </c>
      <c r="V1147" s="144"/>
    </row>
    <row r="1148" spans="1:22" ht="15">
      <c r="A1148" s="368"/>
      <c r="B1148" s="153"/>
      <c r="C1148" s="365"/>
      <c r="D1148" s="366"/>
      <c r="E1148" s="366"/>
      <c r="F1148" s="366"/>
      <c r="G1148" s="367"/>
      <c r="H1148" s="363"/>
      <c r="I1148" s="363"/>
      <c r="J1148" s="363"/>
      <c r="K1148" s="363"/>
      <c r="L1148" s="363"/>
      <c r="M1148" s="363"/>
      <c r="N1148" s="363"/>
      <c r="O1148" s="363"/>
      <c r="U1148" s="202">
        <f t="shared" si="14"/>
        <v>2.5</v>
      </c>
      <c r="V1148" s="144"/>
    </row>
    <row r="1149" spans="1:22" ht="15">
      <c r="A1149" s="368"/>
      <c r="B1149" s="153"/>
      <c r="C1149" s="365"/>
      <c r="D1149" s="366"/>
      <c r="E1149" s="366"/>
      <c r="F1149" s="366"/>
      <c r="G1149" s="367"/>
      <c r="H1149" s="363"/>
      <c r="I1149" s="363"/>
      <c r="J1149" s="363"/>
      <c r="K1149" s="363"/>
      <c r="L1149" s="363"/>
      <c r="M1149" s="363"/>
      <c r="N1149" s="363"/>
      <c r="O1149" s="363"/>
      <c r="U1149" s="202">
        <f t="shared" si="14"/>
        <v>1.4</v>
      </c>
      <c r="V1149" s="144"/>
    </row>
    <row r="1150" spans="1:22" ht="15">
      <c r="A1150" s="364"/>
      <c r="B1150" s="153"/>
      <c r="C1150" s="365"/>
      <c r="D1150" s="366"/>
      <c r="E1150" s="366"/>
      <c r="F1150" s="366"/>
      <c r="G1150" s="367"/>
      <c r="H1150" s="363"/>
      <c r="I1150" s="363"/>
      <c r="J1150" s="363"/>
      <c r="K1150" s="363"/>
      <c r="L1150" s="363"/>
      <c r="M1150" s="363"/>
      <c r="N1150" s="363"/>
      <c r="O1150" s="363"/>
      <c r="U1150" s="202">
        <f t="shared" si="14"/>
        <v>0.7833333333333333</v>
      </c>
      <c r="V1150" s="144"/>
    </row>
    <row r="1151" spans="1:22" ht="15">
      <c r="A1151" s="368"/>
      <c r="B1151" s="153"/>
      <c r="C1151" s="365"/>
      <c r="D1151" s="366"/>
      <c r="E1151" s="366"/>
      <c r="F1151" s="366"/>
      <c r="G1151" s="367"/>
      <c r="H1151" s="363"/>
      <c r="I1151" s="363"/>
      <c r="J1151" s="363"/>
      <c r="K1151" s="363"/>
      <c r="L1151" s="363"/>
      <c r="M1151" s="363"/>
      <c r="N1151" s="363"/>
      <c r="O1151" s="363"/>
      <c r="U1151" s="202">
        <f t="shared" si="14"/>
        <v>1.1666666666666667</v>
      </c>
      <c r="V1151" s="144"/>
    </row>
    <row r="1152" spans="1:22" ht="15">
      <c r="A1152" s="368"/>
      <c r="B1152" s="153"/>
      <c r="C1152" s="365"/>
      <c r="D1152" s="366"/>
      <c r="E1152" s="366"/>
      <c r="F1152" s="366"/>
      <c r="G1152" s="367"/>
      <c r="H1152" s="363"/>
      <c r="I1152" s="363"/>
      <c r="J1152" s="363"/>
      <c r="K1152" s="363"/>
      <c r="L1152" s="363"/>
      <c r="M1152" s="363"/>
      <c r="N1152" s="363"/>
      <c r="O1152" s="363"/>
      <c r="U1152" s="144" t="s">
        <v>35</v>
      </c>
      <c r="V1152" s="144"/>
    </row>
    <row r="1153" spans="1:15" ht="15">
      <c r="A1153" s="368"/>
      <c r="B1153" s="153"/>
      <c r="C1153" s="365"/>
      <c r="D1153" s="366"/>
      <c r="E1153" s="366"/>
      <c r="F1153" s="366"/>
      <c r="G1153" s="367"/>
      <c r="H1153" s="363"/>
      <c r="I1153" s="363"/>
      <c r="J1153" s="363"/>
      <c r="K1153" s="363"/>
      <c r="L1153" s="363"/>
      <c r="M1153" s="363"/>
      <c r="N1153" s="363"/>
      <c r="O1153" s="363"/>
    </row>
    <row r="1154" spans="1:15" ht="15">
      <c r="A1154" s="368"/>
      <c r="B1154" s="153"/>
      <c r="C1154" s="365"/>
      <c r="D1154" s="366"/>
      <c r="E1154" s="366"/>
      <c r="F1154" s="366"/>
      <c r="G1154" s="367"/>
      <c r="H1154" s="363"/>
      <c r="I1154" s="363"/>
      <c r="J1154" s="363"/>
      <c r="K1154" s="363"/>
      <c r="L1154" s="363"/>
      <c r="M1154" s="363"/>
      <c r="N1154" s="363"/>
      <c r="O1154" s="363"/>
    </row>
    <row r="1155" spans="1:15" ht="15">
      <c r="A1155" s="368"/>
      <c r="B1155" s="153"/>
      <c r="C1155" s="365"/>
      <c r="D1155" s="366"/>
      <c r="E1155" s="366"/>
      <c r="F1155" s="366"/>
      <c r="G1155" s="367"/>
      <c r="H1155" s="363"/>
      <c r="I1155" s="363"/>
      <c r="J1155" s="363"/>
      <c r="K1155" s="363"/>
      <c r="L1155" s="363"/>
      <c r="M1155" s="363"/>
      <c r="N1155" s="363"/>
      <c r="O1155" s="363"/>
    </row>
    <row r="1156" spans="1:15" ht="15">
      <c r="A1156" s="368"/>
      <c r="B1156" s="153"/>
      <c r="C1156" s="365"/>
      <c r="D1156" s="366"/>
      <c r="E1156" s="366"/>
      <c r="F1156" s="366"/>
      <c r="G1156" s="367"/>
      <c r="H1156" s="363"/>
      <c r="I1156" s="363"/>
      <c r="J1156" s="363"/>
      <c r="K1156" s="363"/>
      <c r="L1156" s="363"/>
      <c r="M1156" s="363"/>
      <c r="N1156" s="363"/>
      <c r="O1156" s="363"/>
    </row>
    <row r="1157" spans="1:15" ht="15">
      <c r="A1157" s="368"/>
      <c r="B1157" s="153"/>
      <c r="C1157" s="365"/>
      <c r="D1157" s="366"/>
      <c r="E1157" s="366"/>
      <c r="F1157" s="366"/>
      <c r="G1157" s="367"/>
      <c r="H1157" s="363"/>
      <c r="I1157" s="363"/>
      <c r="J1157" s="363"/>
      <c r="K1157" s="363"/>
      <c r="L1157" s="363"/>
      <c r="M1157" s="363"/>
      <c r="N1157" s="363"/>
      <c r="O1157" s="363"/>
    </row>
    <row r="1158" spans="1:15" ht="15">
      <c r="A1158" s="368"/>
      <c r="B1158" s="153"/>
      <c r="C1158" s="365"/>
      <c r="D1158" s="366"/>
      <c r="E1158" s="366"/>
      <c r="F1158" s="366"/>
      <c r="G1158" s="367"/>
      <c r="H1158" s="363"/>
      <c r="I1158" s="363"/>
      <c r="J1158" s="363"/>
      <c r="K1158" s="363"/>
      <c r="L1158" s="363"/>
      <c r="M1158" s="363"/>
      <c r="N1158" s="363"/>
      <c r="O1158" s="363"/>
    </row>
    <row r="1159" spans="1:15" ht="15">
      <c r="A1159" s="364"/>
      <c r="B1159" s="153"/>
      <c r="C1159" s="365"/>
      <c r="D1159" s="366"/>
      <c r="E1159" s="366"/>
      <c r="F1159" s="366"/>
      <c r="G1159" s="367"/>
      <c r="H1159" s="363"/>
      <c r="I1159" s="363"/>
      <c r="J1159" s="363"/>
      <c r="K1159" s="363"/>
      <c r="L1159" s="363"/>
      <c r="M1159" s="363"/>
      <c r="N1159" s="363"/>
      <c r="O1159" s="363"/>
    </row>
    <row r="1160" spans="1:15" ht="15">
      <c r="A1160" s="368"/>
      <c r="B1160" s="153"/>
      <c r="C1160" s="365"/>
      <c r="D1160" s="366"/>
      <c r="E1160" s="366"/>
      <c r="F1160" s="366"/>
      <c r="G1160" s="367"/>
      <c r="H1160" s="363"/>
      <c r="I1160" s="363"/>
      <c r="J1160" s="363"/>
      <c r="K1160" s="363"/>
      <c r="L1160" s="363"/>
      <c r="M1160" s="363"/>
      <c r="N1160" s="363"/>
      <c r="O1160" s="363"/>
    </row>
    <row r="1161" spans="1:19" ht="15">
      <c r="A1161" s="368"/>
      <c r="B1161" s="153"/>
      <c r="C1161" s="365"/>
      <c r="D1161" s="366"/>
      <c r="E1161" s="366"/>
      <c r="F1161" s="366"/>
      <c r="G1161" s="367"/>
      <c r="H1161" s="363"/>
      <c r="I1161" s="363"/>
      <c r="J1161" s="363"/>
      <c r="K1161" s="363"/>
      <c r="L1161" s="363"/>
      <c r="M1161" s="363"/>
      <c r="N1161" s="363"/>
      <c r="O1161" s="363"/>
      <c r="S1161" s="150" t="s">
        <v>92</v>
      </c>
    </row>
    <row r="1162" spans="1:19" ht="15">
      <c r="A1162" s="368"/>
      <c r="B1162" s="153"/>
      <c r="C1162" s="365"/>
      <c r="D1162" s="366"/>
      <c r="E1162" s="366"/>
      <c r="F1162" s="366"/>
      <c r="G1162" s="367"/>
      <c r="H1162" s="363"/>
      <c r="I1162" s="363"/>
      <c r="J1162" s="363"/>
      <c r="K1162" s="363"/>
      <c r="L1162" s="363"/>
      <c r="M1162" s="363"/>
      <c r="N1162" s="363"/>
      <c r="O1162" s="363"/>
      <c r="S1162" s="150" t="s">
        <v>94</v>
      </c>
    </row>
    <row r="1163" spans="1:19" ht="15">
      <c r="A1163" s="368"/>
      <c r="B1163" s="153"/>
      <c r="C1163" s="365"/>
      <c r="D1163" s="366"/>
      <c r="E1163" s="366"/>
      <c r="F1163" s="366"/>
      <c r="G1163" s="367"/>
      <c r="H1163" s="363"/>
      <c r="I1163" s="363"/>
      <c r="J1163" s="363"/>
      <c r="K1163" s="363"/>
      <c r="L1163" s="363"/>
      <c r="M1163" s="363"/>
      <c r="N1163" s="363"/>
      <c r="O1163" s="363"/>
      <c r="S1163" s="150" t="s">
        <v>95</v>
      </c>
    </row>
    <row r="1164" spans="1:19" ht="15">
      <c r="A1164" s="368"/>
      <c r="B1164" s="153"/>
      <c r="C1164" s="365"/>
      <c r="D1164" s="366"/>
      <c r="E1164" s="366"/>
      <c r="F1164" s="366"/>
      <c r="G1164" s="367"/>
      <c r="H1164" s="363"/>
      <c r="I1164" s="363"/>
      <c r="J1164" s="363"/>
      <c r="K1164" s="363"/>
      <c r="L1164" s="363"/>
      <c r="M1164" s="363"/>
      <c r="N1164" s="363"/>
      <c r="O1164" s="363"/>
      <c r="S1164" s="150" t="s">
        <v>96</v>
      </c>
    </row>
    <row r="1165" spans="1:19" ht="15">
      <c r="A1165" s="368"/>
      <c r="B1165" s="153"/>
      <c r="C1165" s="365"/>
      <c r="D1165" s="366"/>
      <c r="E1165" s="366"/>
      <c r="F1165" s="366"/>
      <c r="G1165" s="367"/>
      <c r="H1165" s="363"/>
      <c r="I1165" s="363"/>
      <c r="J1165" s="363"/>
      <c r="K1165" s="363"/>
      <c r="L1165" s="363"/>
      <c r="M1165" s="363"/>
      <c r="N1165" s="363"/>
      <c r="O1165" s="363"/>
      <c r="S1165" s="150" t="s">
        <v>173</v>
      </c>
    </row>
    <row r="1166" spans="1:19" ht="15">
      <c r="A1166" s="368"/>
      <c r="B1166" s="153"/>
      <c r="C1166" s="365"/>
      <c r="D1166" s="366"/>
      <c r="E1166" s="366"/>
      <c r="F1166" s="366"/>
      <c r="G1166" s="367"/>
      <c r="H1166" s="363"/>
      <c r="I1166" s="363"/>
      <c r="J1166" s="363"/>
      <c r="K1166" s="363"/>
      <c r="L1166" s="363"/>
      <c r="M1166" s="363"/>
      <c r="N1166" s="363"/>
      <c r="O1166" s="363"/>
      <c r="S1166" s="150" t="s">
        <v>97</v>
      </c>
    </row>
    <row r="1167" spans="1:19" ht="15">
      <c r="A1167" s="368"/>
      <c r="B1167" s="153"/>
      <c r="C1167" s="365"/>
      <c r="D1167" s="366"/>
      <c r="E1167" s="366"/>
      <c r="F1167" s="366"/>
      <c r="G1167" s="367"/>
      <c r="H1167" s="363"/>
      <c r="I1167" s="363"/>
      <c r="J1167" s="363"/>
      <c r="K1167" s="363"/>
      <c r="L1167" s="363"/>
      <c r="M1167" s="363"/>
      <c r="N1167" s="363"/>
      <c r="O1167" s="363"/>
      <c r="S1167" s="150" t="s">
        <v>98</v>
      </c>
    </row>
    <row r="1168" spans="1:19" ht="15">
      <c r="A1168" s="368"/>
      <c r="B1168" s="153"/>
      <c r="C1168" s="365"/>
      <c r="D1168" s="366"/>
      <c r="E1168" s="366"/>
      <c r="F1168" s="366"/>
      <c r="G1168" s="367"/>
      <c r="H1168" s="366"/>
      <c r="I1168" s="366"/>
      <c r="J1168" s="366"/>
      <c r="K1168" s="366"/>
      <c r="L1168" s="366"/>
      <c r="M1168" s="366"/>
      <c r="N1168" s="366"/>
      <c r="O1168" s="366"/>
      <c r="S1168" s="150" t="s">
        <v>99</v>
      </c>
    </row>
    <row r="1169" spans="1:20" ht="15">
      <c r="A1169" s="368"/>
      <c r="B1169" s="153"/>
      <c r="C1169" s="365"/>
      <c r="D1169" s="366"/>
      <c r="E1169" s="366"/>
      <c r="F1169" s="366"/>
      <c r="G1169" s="367"/>
      <c r="H1169" s="366"/>
      <c r="I1169" s="366"/>
      <c r="J1169" s="366"/>
      <c r="K1169" s="366"/>
      <c r="L1169" s="366"/>
      <c r="M1169" s="366"/>
      <c r="N1169" s="366"/>
      <c r="O1169" s="366"/>
      <c r="T1169" s="144"/>
    </row>
    <row r="1170" spans="1:20" ht="15">
      <c r="A1170" s="368"/>
      <c r="B1170" s="153"/>
      <c r="C1170" s="365"/>
      <c r="D1170" s="366"/>
      <c r="E1170" s="366"/>
      <c r="F1170" s="366"/>
      <c r="G1170" s="367"/>
      <c r="H1170" s="366"/>
      <c r="I1170" s="366"/>
      <c r="J1170" s="366"/>
      <c r="K1170" s="366"/>
      <c r="L1170" s="366"/>
      <c r="M1170" s="366"/>
      <c r="N1170" s="366"/>
      <c r="O1170" s="366"/>
      <c r="T1170" s="144">
        <v>42.85</v>
      </c>
    </row>
    <row r="1171" spans="1:20" ht="15">
      <c r="A1171" s="368"/>
      <c r="B1171" s="153"/>
      <c r="C1171" s="365"/>
      <c r="D1171" s="366"/>
      <c r="E1171" s="366"/>
      <c r="F1171" s="366"/>
      <c r="G1171" s="367"/>
      <c r="H1171" s="366"/>
      <c r="I1171" s="366"/>
      <c r="J1171" s="366"/>
      <c r="K1171" s="366"/>
      <c r="L1171" s="366"/>
      <c r="M1171" s="366"/>
      <c r="N1171" s="366"/>
      <c r="O1171" s="366"/>
      <c r="S1171" s="150" t="s">
        <v>92</v>
      </c>
      <c r="T1171" s="144">
        <v>4.3</v>
      </c>
    </row>
    <row r="1172" spans="1:20" ht="15">
      <c r="A1172" s="368"/>
      <c r="B1172" s="153"/>
      <c r="C1172" s="365"/>
      <c r="D1172" s="366"/>
      <c r="E1172" s="366"/>
      <c r="F1172" s="366"/>
      <c r="G1172" s="367"/>
      <c r="H1172" s="366"/>
      <c r="I1172" s="366"/>
      <c r="J1172" s="366"/>
      <c r="K1172" s="366"/>
      <c r="L1172" s="366"/>
      <c r="M1172" s="366"/>
      <c r="N1172" s="366"/>
      <c r="O1172" s="366"/>
      <c r="S1172" s="150" t="s">
        <v>168</v>
      </c>
      <c r="T1172" s="144">
        <v>1.3</v>
      </c>
    </row>
    <row r="1173" spans="1:20" ht="15">
      <c r="A1173" s="368"/>
      <c r="B1173" s="153"/>
      <c r="C1173" s="365"/>
      <c r="D1173" s="366"/>
      <c r="E1173" s="366"/>
      <c r="F1173" s="366"/>
      <c r="G1173" s="367"/>
      <c r="H1173" s="366"/>
      <c r="I1173" s="366"/>
      <c r="J1173" s="366"/>
      <c r="K1173" s="366"/>
      <c r="L1173" s="366"/>
      <c r="M1173" s="366"/>
      <c r="N1173" s="366"/>
      <c r="O1173" s="366"/>
      <c r="S1173" s="150" t="s">
        <v>169</v>
      </c>
      <c r="T1173" s="144">
        <v>0.4</v>
      </c>
    </row>
    <row r="1174" spans="1:20" ht="15">
      <c r="A1174" s="368"/>
      <c r="B1174" s="153"/>
      <c r="C1174" s="365"/>
      <c r="D1174" s="366"/>
      <c r="E1174" s="366"/>
      <c r="F1174" s="366"/>
      <c r="G1174" s="367"/>
      <c r="H1174" s="366"/>
      <c r="I1174" s="366"/>
      <c r="J1174" s="366"/>
      <c r="K1174" s="366"/>
      <c r="L1174" s="366"/>
      <c r="M1174" s="366"/>
      <c r="N1174" s="366"/>
      <c r="O1174" s="366"/>
      <c r="S1174" s="150" t="s">
        <v>170</v>
      </c>
      <c r="T1174" s="144">
        <v>3.8</v>
      </c>
    </row>
    <row r="1175" spans="1:20" ht="15">
      <c r="A1175" s="368"/>
      <c r="B1175" s="153"/>
      <c r="C1175" s="365"/>
      <c r="D1175" s="366"/>
      <c r="E1175" s="366"/>
      <c r="F1175" s="366"/>
      <c r="G1175" s="367"/>
      <c r="H1175" s="366"/>
      <c r="I1175" s="366"/>
      <c r="J1175" s="366"/>
      <c r="K1175" s="366"/>
      <c r="L1175" s="366"/>
      <c r="M1175" s="366"/>
      <c r="N1175" s="366"/>
      <c r="O1175" s="366"/>
      <c r="S1175" s="150" t="s">
        <v>174</v>
      </c>
      <c r="T1175" s="144">
        <v>1.3</v>
      </c>
    </row>
    <row r="1176" spans="1:20" ht="15">
      <c r="A1176" s="368"/>
      <c r="B1176" s="153"/>
      <c r="C1176" s="365"/>
      <c r="D1176" s="366"/>
      <c r="E1176" s="366"/>
      <c r="F1176" s="366"/>
      <c r="G1176" s="367"/>
      <c r="H1176" s="366"/>
      <c r="I1176" s="366"/>
      <c r="J1176" s="366"/>
      <c r="K1176" s="366"/>
      <c r="L1176" s="366"/>
      <c r="M1176" s="366"/>
      <c r="N1176" s="366"/>
      <c r="O1176" s="366"/>
      <c r="S1176" s="150" t="s">
        <v>171</v>
      </c>
      <c r="T1176" s="144">
        <v>2.1</v>
      </c>
    </row>
    <row r="1177" spans="1:21" ht="15">
      <c r="A1177" s="368"/>
      <c r="B1177" s="153"/>
      <c r="C1177" s="365"/>
      <c r="D1177" s="366"/>
      <c r="E1177" s="366"/>
      <c r="F1177" s="366"/>
      <c r="G1177" s="367"/>
      <c r="H1177" s="363"/>
      <c r="I1177" s="363"/>
      <c r="J1177" s="363"/>
      <c r="K1177" s="363"/>
      <c r="L1177" s="363"/>
      <c r="M1177" s="363"/>
      <c r="N1177" s="363"/>
      <c r="O1177" s="363"/>
      <c r="S1177" s="150" t="s">
        <v>172</v>
      </c>
      <c r="T1177" s="216" t="s">
        <v>26</v>
      </c>
      <c r="U1177" s="144"/>
    </row>
    <row r="1178" spans="1:21" ht="15">
      <c r="A1178" s="368"/>
      <c r="B1178" s="153"/>
      <c r="C1178" s="365"/>
      <c r="D1178" s="366"/>
      <c r="E1178" s="366"/>
      <c r="F1178" s="366"/>
      <c r="G1178" s="367"/>
      <c r="H1178" s="363"/>
      <c r="I1178" s="363"/>
      <c r="J1178" s="363"/>
      <c r="K1178" s="363"/>
      <c r="L1178" s="363"/>
      <c r="M1178" s="363"/>
      <c r="N1178" s="363"/>
      <c r="O1178" s="363"/>
      <c r="S1178" s="150" t="s">
        <v>175</v>
      </c>
      <c r="U1178" s="202">
        <f>T1170*100/60</f>
        <v>71.41666666666667</v>
      </c>
    </row>
    <row r="1179" spans="1:21" ht="15">
      <c r="A1179" s="368"/>
      <c r="B1179" s="153"/>
      <c r="C1179" s="365"/>
      <c r="D1179" s="366"/>
      <c r="E1179" s="366"/>
      <c r="F1179" s="366"/>
      <c r="G1179" s="367"/>
      <c r="H1179" s="363"/>
      <c r="I1179" s="363"/>
      <c r="J1179" s="363"/>
      <c r="K1179" s="363"/>
      <c r="L1179" s="363"/>
      <c r="M1179" s="363"/>
      <c r="N1179" s="363"/>
      <c r="O1179" s="363"/>
      <c r="U1179" s="202">
        <f aca="true" t="shared" si="15" ref="U1179:U1184">T1171*100/60</f>
        <v>7.166666666666667</v>
      </c>
    </row>
    <row r="1180" spans="1:21" ht="15">
      <c r="A1180" s="368"/>
      <c r="B1180" s="153"/>
      <c r="C1180" s="365"/>
      <c r="D1180" s="366"/>
      <c r="E1180" s="366"/>
      <c r="F1180" s="366"/>
      <c r="G1180" s="367"/>
      <c r="H1180" s="363"/>
      <c r="I1180" s="363"/>
      <c r="J1180" s="363"/>
      <c r="K1180" s="363"/>
      <c r="L1180" s="363"/>
      <c r="M1180" s="363"/>
      <c r="N1180" s="363"/>
      <c r="O1180" s="363"/>
      <c r="U1180" s="202">
        <f t="shared" si="15"/>
        <v>2.1666666666666665</v>
      </c>
    </row>
    <row r="1181" spans="1:21" ht="15">
      <c r="A1181" s="368"/>
      <c r="B1181" s="153"/>
      <c r="C1181" s="365"/>
      <c r="D1181" s="366"/>
      <c r="E1181" s="366"/>
      <c r="F1181" s="366"/>
      <c r="G1181" s="367"/>
      <c r="H1181" s="363"/>
      <c r="I1181" s="363"/>
      <c r="J1181" s="363"/>
      <c r="K1181" s="363"/>
      <c r="L1181" s="363"/>
      <c r="M1181" s="363"/>
      <c r="N1181" s="363"/>
      <c r="O1181" s="363"/>
      <c r="S1181" s="150" t="s">
        <v>150</v>
      </c>
      <c r="U1181" s="202">
        <f t="shared" si="15"/>
        <v>0.6666666666666666</v>
      </c>
    </row>
    <row r="1182" spans="1:21" ht="15">
      <c r="A1182" s="368"/>
      <c r="B1182" s="153"/>
      <c r="C1182" s="365"/>
      <c r="D1182" s="366"/>
      <c r="E1182" s="366"/>
      <c r="F1182" s="366"/>
      <c r="G1182" s="367"/>
      <c r="H1182" s="363"/>
      <c r="I1182" s="363"/>
      <c r="J1182" s="363"/>
      <c r="K1182" s="363"/>
      <c r="L1182" s="363"/>
      <c r="M1182" s="363"/>
      <c r="N1182" s="363"/>
      <c r="O1182" s="363"/>
      <c r="S1182" s="150" t="s">
        <v>151</v>
      </c>
      <c r="U1182" s="202">
        <f t="shared" si="15"/>
        <v>6.333333333333333</v>
      </c>
    </row>
    <row r="1183" spans="1:21" ht="15">
      <c r="A1183" s="368"/>
      <c r="B1183" s="153"/>
      <c r="C1183" s="365"/>
      <c r="D1183" s="366"/>
      <c r="E1183" s="366"/>
      <c r="F1183" s="366"/>
      <c r="G1183" s="367"/>
      <c r="H1183" s="363"/>
      <c r="I1183" s="363"/>
      <c r="J1183" s="363"/>
      <c r="K1183" s="363"/>
      <c r="L1183" s="363"/>
      <c r="M1183" s="363"/>
      <c r="N1183" s="363"/>
      <c r="O1183" s="363"/>
      <c r="S1183" s="150" t="s">
        <v>152</v>
      </c>
      <c r="U1183" s="202">
        <f t="shared" si="15"/>
        <v>2.1666666666666665</v>
      </c>
    </row>
    <row r="1184" spans="1:21" ht="15">
      <c r="A1184" s="368"/>
      <c r="B1184" s="153"/>
      <c r="C1184" s="365"/>
      <c r="D1184" s="366"/>
      <c r="E1184" s="366"/>
      <c r="F1184" s="366"/>
      <c r="G1184" s="367"/>
      <c r="H1184" s="363"/>
      <c r="I1184" s="363"/>
      <c r="J1184" s="363"/>
      <c r="K1184" s="363"/>
      <c r="L1184" s="363"/>
      <c r="M1184" s="363"/>
      <c r="N1184" s="363"/>
      <c r="O1184" s="363"/>
      <c r="S1184" s="150" t="s">
        <v>153</v>
      </c>
      <c r="U1184" s="202">
        <f t="shared" si="15"/>
        <v>3.5</v>
      </c>
    </row>
    <row r="1185" spans="1:21" ht="15">
      <c r="A1185" s="368"/>
      <c r="B1185" s="153"/>
      <c r="C1185" s="365"/>
      <c r="D1185" s="366"/>
      <c r="E1185" s="366"/>
      <c r="F1185" s="366"/>
      <c r="G1185" s="367"/>
      <c r="H1185" s="363"/>
      <c r="I1185" s="363"/>
      <c r="J1185" s="363"/>
      <c r="K1185" s="363"/>
      <c r="L1185" s="363"/>
      <c r="M1185" s="363"/>
      <c r="N1185" s="363"/>
      <c r="O1185" s="363"/>
      <c r="S1185" s="150" t="s">
        <v>154</v>
      </c>
      <c r="U1185" s="144" t="s">
        <v>35</v>
      </c>
    </row>
    <row r="1186" spans="1:19" ht="15">
      <c r="A1186" s="368"/>
      <c r="B1186" s="153"/>
      <c r="C1186" s="365"/>
      <c r="D1186" s="366"/>
      <c r="E1186" s="366"/>
      <c r="F1186" s="366"/>
      <c r="G1186" s="367"/>
      <c r="H1186" s="363"/>
      <c r="I1186" s="363"/>
      <c r="J1186" s="363"/>
      <c r="K1186" s="363"/>
      <c r="L1186" s="363"/>
      <c r="M1186" s="363"/>
      <c r="N1186" s="363"/>
      <c r="O1186" s="363"/>
      <c r="S1186" s="150" t="s">
        <v>155</v>
      </c>
    </row>
    <row r="1187" spans="1:19" ht="15">
      <c r="A1187" s="368"/>
      <c r="B1187" s="153"/>
      <c r="C1187" s="365"/>
      <c r="D1187" s="366"/>
      <c r="E1187" s="366"/>
      <c r="F1187" s="366"/>
      <c r="G1187" s="367"/>
      <c r="H1187" s="363"/>
      <c r="I1187" s="363"/>
      <c r="J1187" s="363"/>
      <c r="K1187" s="363"/>
      <c r="L1187" s="363"/>
      <c r="M1187" s="363"/>
      <c r="N1187" s="363"/>
      <c r="O1187" s="363"/>
      <c r="S1187" s="150" t="s">
        <v>156</v>
      </c>
    </row>
    <row r="1188" spans="1:19" ht="15">
      <c r="A1188" s="368"/>
      <c r="B1188" s="153"/>
      <c r="C1188" s="365"/>
      <c r="D1188" s="366"/>
      <c r="E1188" s="366"/>
      <c r="F1188" s="366"/>
      <c r="G1188" s="367"/>
      <c r="H1188" s="363"/>
      <c r="I1188" s="363"/>
      <c r="J1188" s="363"/>
      <c r="K1188" s="363"/>
      <c r="L1188" s="363"/>
      <c r="M1188" s="363"/>
      <c r="N1188" s="363"/>
      <c r="O1188" s="363"/>
      <c r="S1188" s="150" t="s">
        <v>157</v>
      </c>
    </row>
    <row r="1189" spans="1:20" ht="15">
      <c r="A1189" s="368"/>
      <c r="B1189" s="153"/>
      <c r="C1189" s="365"/>
      <c r="D1189" s="366"/>
      <c r="E1189" s="366"/>
      <c r="F1189" s="366"/>
      <c r="G1189" s="367"/>
      <c r="H1189" s="363"/>
      <c r="I1189" s="363"/>
      <c r="J1189" s="363"/>
      <c r="K1189" s="363"/>
      <c r="L1189" s="363"/>
      <c r="M1189" s="363"/>
      <c r="N1189" s="363"/>
      <c r="O1189" s="363"/>
      <c r="S1189" s="150" t="s">
        <v>158</v>
      </c>
      <c r="T1189" s="144"/>
    </row>
    <row r="1190" spans="1:20" ht="15">
      <c r="A1190" s="368"/>
      <c r="B1190" s="153"/>
      <c r="C1190" s="365"/>
      <c r="D1190" s="366"/>
      <c r="E1190" s="366"/>
      <c r="F1190" s="366"/>
      <c r="G1190" s="367"/>
      <c r="H1190" s="363"/>
      <c r="I1190" s="363"/>
      <c r="J1190" s="363"/>
      <c r="K1190" s="363"/>
      <c r="L1190" s="363"/>
      <c r="M1190" s="363"/>
      <c r="N1190" s="363"/>
      <c r="O1190" s="363"/>
      <c r="S1190" s="150" t="s">
        <v>159</v>
      </c>
      <c r="T1190" s="144">
        <v>50.64</v>
      </c>
    </row>
    <row r="1191" spans="1:20" ht="15">
      <c r="A1191" s="368"/>
      <c r="B1191" s="153"/>
      <c r="C1191" s="365"/>
      <c r="D1191" s="366"/>
      <c r="E1191" s="366"/>
      <c r="F1191" s="366"/>
      <c r="G1191" s="367"/>
      <c r="H1191" s="363"/>
      <c r="I1191" s="363"/>
      <c r="J1191" s="363"/>
      <c r="K1191" s="363"/>
      <c r="L1191" s="363"/>
      <c r="M1191" s="363"/>
      <c r="N1191" s="363"/>
      <c r="O1191" s="363"/>
      <c r="S1191" s="150" t="s">
        <v>160</v>
      </c>
      <c r="T1191" s="144">
        <v>3.52</v>
      </c>
    </row>
    <row r="1192" spans="1:20" ht="15">
      <c r="A1192" s="368"/>
      <c r="B1192" s="153"/>
      <c r="C1192" s="365"/>
      <c r="D1192" s="366"/>
      <c r="E1192" s="366"/>
      <c r="F1192" s="366"/>
      <c r="G1192" s="367"/>
      <c r="H1192" s="363"/>
      <c r="I1192" s="363"/>
      <c r="J1192" s="363"/>
      <c r="K1192" s="363"/>
      <c r="L1192" s="363"/>
      <c r="M1192" s="363"/>
      <c r="N1192" s="363"/>
      <c r="O1192" s="363"/>
      <c r="T1192" s="144">
        <v>1.52</v>
      </c>
    </row>
    <row r="1193" spans="1:20" ht="15">
      <c r="A1193" s="364"/>
      <c r="B1193" s="153"/>
      <c r="C1193" s="365"/>
      <c r="D1193" s="366"/>
      <c r="E1193" s="366"/>
      <c r="F1193" s="366"/>
      <c r="G1193" s="367"/>
      <c r="H1193" s="363"/>
      <c r="I1193" s="363"/>
      <c r="J1193" s="363"/>
      <c r="K1193" s="363"/>
      <c r="L1193" s="363"/>
      <c r="M1193" s="363"/>
      <c r="N1193" s="363"/>
      <c r="O1193" s="363"/>
      <c r="T1193" s="144">
        <v>0.8</v>
      </c>
    </row>
    <row r="1194" spans="1:20" ht="15">
      <c r="A1194" s="368"/>
      <c r="B1194" s="153"/>
      <c r="C1194" s="365"/>
      <c r="D1194" s="366"/>
      <c r="E1194" s="366"/>
      <c r="F1194" s="366"/>
      <c r="G1194" s="367"/>
      <c r="H1194" s="363"/>
      <c r="I1194" s="363"/>
      <c r="J1194" s="363"/>
      <c r="K1194" s="363"/>
      <c r="L1194" s="363"/>
      <c r="M1194" s="363"/>
      <c r="N1194" s="363"/>
      <c r="O1194" s="363"/>
      <c r="S1194" s="150" t="s">
        <v>150</v>
      </c>
      <c r="T1194" s="144">
        <v>1.52</v>
      </c>
    </row>
    <row r="1195" spans="1:20" ht="15">
      <c r="A1195" s="368"/>
      <c r="B1195" s="153"/>
      <c r="C1195" s="365"/>
      <c r="D1195" s="366"/>
      <c r="E1195" s="366"/>
      <c r="F1195" s="366"/>
      <c r="G1195" s="367"/>
      <c r="H1195" s="363"/>
      <c r="I1195" s="363"/>
      <c r="J1195" s="363"/>
      <c r="K1195" s="363"/>
      <c r="L1195" s="363"/>
      <c r="M1195" s="363"/>
      <c r="N1195" s="363"/>
      <c r="O1195" s="363"/>
      <c r="S1195" s="150" t="s">
        <v>176</v>
      </c>
      <c r="T1195" s="144">
        <v>2</v>
      </c>
    </row>
    <row r="1196" spans="1:20" ht="15">
      <c r="A1196" s="368"/>
      <c r="B1196" s="153"/>
      <c r="C1196" s="365"/>
      <c r="D1196" s="366"/>
      <c r="E1196" s="366"/>
      <c r="F1196" s="366"/>
      <c r="G1196" s="367"/>
      <c r="H1196" s="363"/>
      <c r="I1196" s="363"/>
      <c r="J1196" s="363"/>
      <c r="K1196" s="363"/>
      <c r="L1196" s="363"/>
      <c r="M1196" s="363"/>
      <c r="N1196" s="363"/>
      <c r="O1196" s="363"/>
      <c r="S1196" s="150" t="s">
        <v>177</v>
      </c>
      <c r="T1196" s="144">
        <v>15</v>
      </c>
    </row>
    <row r="1197" spans="1:21" ht="15">
      <c r="A1197" s="368"/>
      <c r="B1197" s="153"/>
      <c r="C1197" s="365"/>
      <c r="D1197" s="366"/>
      <c r="E1197" s="366"/>
      <c r="F1197" s="366"/>
      <c r="G1197" s="367"/>
      <c r="H1197" s="363"/>
      <c r="I1197" s="363"/>
      <c r="J1197" s="363"/>
      <c r="K1197" s="363"/>
      <c r="L1197" s="363"/>
      <c r="M1197" s="363"/>
      <c r="N1197" s="363"/>
      <c r="O1197" s="363"/>
      <c r="S1197" s="150" t="s">
        <v>178</v>
      </c>
      <c r="T1197" s="144">
        <v>3</v>
      </c>
      <c r="U1197" s="144"/>
    </row>
    <row r="1198" spans="1:21" ht="15">
      <c r="A1198" s="368"/>
      <c r="B1198" s="153"/>
      <c r="C1198" s="365"/>
      <c r="D1198" s="366"/>
      <c r="E1198" s="366"/>
      <c r="F1198" s="366"/>
      <c r="G1198" s="367"/>
      <c r="H1198" s="363"/>
      <c r="I1198" s="363"/>
      <c r="J1198" s="363"/>
      <c r="K1198" s="363"/>
      <c r="L1198" s="363"/>
      <c r="M1198" s="363"/>
      <c r="N1198" s="363"/>
      <c r="O1198" s="363"/>
      <c r="S1198" s="150" t="s">
        <v>179</v>
      </c>
      <c r="T1198" s="144">
        <v>0.25</v>
      </c>
      <c r="U1198" s="202">
        <f>T1190*100/60</f>
        <v>84.4</v>
      </c>
    </row>
    <row r="1199" spans="1:21" ht="15">
      <c r="A1199" s="368"/>
      <c r="B1199" s="153"/>
      <c r="C1199" s="365"/>
      <c r="D1199" s="366"/>
      <c r="E1199" s="366"/>
      <c r="F1199" s="366"/>
      <c r="G1199" s="367"/>
      <c r="H1199" s="363"/>
      <c r="I1199" s="363"/>
      <c r="J1199" s="363"/>
      <c r="K1199" s="363"/>
      <c r="L1199" s="363"/>
      <c r="M1199" s="363"/>
      <c r="N1199" s="363"/>
      <c r="O1199" s="363"/>
      <c r="S1199" s="150" t="s">
        <v>180</v>
      </c>
      <c r="T1199" s="144">
        <v>0.15</v>
      </c>
      <c r="U1199" s="202">
        <f aca="true" t="shared" si="16" ref="U1199:U1207">T1191*100/60</f>
        <v>5.866666666666666</v>
      </c>
    </row>
    <row r="1200" spans="1:21" ht="15">
      <c r="A1200" s="364"/>
      <c r="B1200" s="153"/>
      <c r="C1200" s="365"/>
      <c r="D1200" s="366"/>
      <c r="E1200" s="366"/>
      <c r="F1200" s="366"/>
      <c r="G1200" s="367"/>
      <c r="H1200" s="363"/>
      <c r="I1200" s="363"/>
      <c r="J1200" s="363"/>
      <c r="K1200" s="363"/>
      <c r="L1200" s="363"/>
      <c r="M1200" s="363"/>
      <c r="N1200" s="363"/>
      <c r="O1200" s="363"/>
      <c r="S1200" s="150" t="s">
        <v>181</v>
      </c>
      <c r="T1200" s="216" t="s">
        <v>26</v>
      </c>
      <c r="U1200" s="202">
        <f t="shared" si="16"/>
        <v>2.533333333333333</v>
      </c>
    </row>
    <row r="1201" spans="1:21" ht="15">
      <c r="A1201" s="364"/>
      <c r="B1201" s="153"/>
      <c r="C1201" s="365"/>
      <c r="D1201" s="366"/>
      <c r="E1201" s="366"/>
      <c r="F1201" s="366"/>
      <c r="G1201" s="367"/>
      <c r="H1201" s="363"/>
      <c r="I1201" s="363"/>
      <c r="J1201" s="363"/>
      <c r="K1201" s="363"/>
      <c r="L1201" s="363"/>
      <c r="M1201" s="363"/>
      <c r="N1201" s="363"/>
      <c r="O1201" s="363"/>
      <c r="S1201" s="150" t="s">
        <v>182</v>
      </c>
      <c r="U1201" s="202">
        <f t="shared" si="16"/>
        <v>1.3333333333333333</v>
      </c>
    </row>
    <row r="1202" spans="1:21" ht="15">
      <c r="A1202" s="364"/>
      <c r="B1202" s="153"/>
      <c r="C1202" s="365"/>
      <c r="D1202" s="366"/>
      <c r="E1202" s="366"/>
      <c r="F1202" s="366"/>
      <c r="G1202" s="367"/>
      <c r="H1202" s="363"/>
      <c r="I1202" s="363"/>
      <c r="J1202" s="363"/>
      <c r="K1202" s="363"/>
      <c r="L1202" s="363"/>
      <c r="M1202" s="363"/>
      <c r="N1202" s="363"/>
      <c r="O1202" s="363"/>
      <c r="S1202" s="150" t="s">
        <v>183</v>
      </c>
      <c r="U1202" s="202">
        <f t="shared" si="16"/>
        <v>2.533333333333333</v>
      </c>
    </row>
    <row r="1203" spans="1:21" ht="15">
      <c r="A1203" s="364"/>
      <c r="B1203" s="153"/>
      <c r="C1203" s="365"/>
      <c r="D1203" s="366"/>
      <c r="E1203" s="366"/>
      <c r="F1203" s="366"/>
      <c r="G1203" s="367"/>
      <c r="H1203" s="363"/>
      <c r="I1203" s="363"/>
      <c r="J1203" s="363"/>
      <c r="K1203" s="363"/>
      <c r="L1203" s="363"/>
      <c r="M1203" s="363"/>
      <c r="N1203" s="363"/>
      <c r="O1203" s="363"/>
      <c r="S1203" s="150" t="s">
        <v>184</v>
      </c>
      <c r="U1203" s="202">
        <f t="shared" si="16"/>
        <v>3.3333333333333335</v>
      </c>
    </row>
    <row r="1204" spans="1:21" ht="15">
      <c r="A1204" s="364"/>
      <c r="B1204" s="153"/>
      <c r="C1204" s="365"/>
      <c r="D1204" s="366"/>
      <c r="E1204" s="366"/>
      <c r="F1204" s="366"/>
      <c r="G1204" s="367"/>
      <c r="H1204" s="363"/>
      <c r="I1204" s="363"/>
      <c r="J1204" s="363"/>
      <c r="K1204" s="363"/>
      <c r="L1204" s="363"/>
      <c r="M1204" s="363"/>
      <c r="N1204" s="363"/>
      <c r="O1204" s="363"/>
      <c r="S1204" s="150" t="s">
        <v>185</v>
      </c>
      <c r="U1204" s="202">
        <f t="shared" si="16"/>
        <v>25</v>
      </c>
    </row>
    <row r="1205" spans="1:21" ht="15">
      <c r="A1205" s="364"/>
      <c r="B1205" s="153"/>
      <c r="C1205" s="365"/>
      <c r="D1205" s="366"/>
      <c r="E1205" s="366"/>
      <c r="F1205" s="366"/>
      <c r="G1205" s="367"/>
      <c r="H1205" s="363"/>
      <c r="I1205" s="363"/>
      <c r="J1205" s="363"/>
      <c r="K1205" s="363"/>
      <c r="L1205" s="363"/>
      <c r="M1205" s="363"/>
      <c r="N1205" s="363"/>
      <c r="O1205" s="363"/>
      <c r="U1205" s="202">
        <f t="shared" si="16"/>
        <v>5</v>
      </c>
    </row>
    <row r="1206" spans="1:21" ht="15">
      <c r="A1206" s="364"/>
      <c r="B1206" s="153"/>
      <c r="C1206" s="365"/>
      <c r="D1206" s="366"/>
      <c r="E1206" s="366"/>
      <c r="F1206" s="366"/>
      <c r="G1206" s="367"/>
      <c r="H1206" s="363"/>
      <c r="I1206" s="363"/>
      <c r="J1206" s="363"/>
      <c r="K1206" s="363"/>
      <c r="L1206" s="363"/>
      <c r="M1206" s="363"/>
      <c r="N1206" s="363"/>
      <c r="O1206" s="363"/>
      <c r="U1206" s="202">
        <f t="shared" si="16"/>
        <v>0.4166666666666667</v>
      </c>
    </row>
    <row r="1207" spans="1:21" ht="15">
      <c r="A1207" s="364"/>
      <c r="B1207" s="153"/>
      <c r="C1207" s="365"/>
      <c r="D1207" s="366"/>
      <c r="E1207" s="366"/>
      <c r="F1207" s="366"/>
      <c r="G1207" s="367"/>
      <c r="H1207" s="363"/>
      <c r="I1207" s="363"/>
      <c r="J1207" s="363"/>
      <c r="K1207" s="363"/>
      <c r="L1207" s="363"/>
      <c r="M1207" s="363"/>
      <c r="N1207" s="363"/>
      <c r="O1207" s="363"/>
      <c r="S1207" s="87" t="s">
        <v>109</v>
      </c>
      <c r="U1207" s="202">
        <f t="shared" si="16"/>
        <v>0.25</v>
      </c>
    </row>
    <row r="1208" spans="1:21" ht="15">
      <c r="A1208" s="364"/>
      <c r="B1208" s="153"/>
      <c r="C1208" s="365"/>
      <c r="D1208" s="366"/>
      <c r="E1208" s="366"/>
      <c r="F1208" s="366"/>
      <c r="G1208" s="367"/>
      <c r="H1208" s="363"/>
      <c r="I1208" s="363"/>
      <c r="J1208" s="363"/>
      <c r="K1208" s="363"/>
      <c r="L1208" s="363"/>
      <c r="M1208" s="363"/>
      <c r="N1208" s="363"/>
      <c r="O1208" s="363"/>
      <c r="S1208" s="87" t="s">
        <v>113</v>
      </c>
      <c r="U1208" s="144" t="s">
        <v>35</v>
      </c>
    </row>
    <row r="1209" spans="1:19" ht="15">
      <c r="A1209" s="364"/>
      <c r="B1209" s="153"/>
      <c r="C1209" s="365"/>
      <c r="D1209" s="366"/>
      <c r="E1209" s="366"/>
      <c r="F1209" s="366"/>
      <c r="G1209" s="367"/>
      <c r="H1209" s="363"/>
      <c r="I1209" s="363"/>
      <c r="J1209" s="363"/>
      <c r="K1209" s="363"/>
      <c r="L1209" s="363"/>
      <c r="M1209" s="363"/>
      <c r="N1209" s="363"/>
      <c r="O1209" s="363"/>
      <c r="S1209" s="87" t="s">
        <v>114</v>
      </c>
    </row>
    <row r="1210" spans="1:19" ht="15">
      <c r="A1210" s="364"/>
      <c r="B1210" s="153"/>
      <c r="C1210" s="365"/>
      <c r="D1210" s="366"/>
      <c r="E1210" s="366"/>
      <c r="F1210" s="366"/>
      <c r="G1210" s="367"/>
      <c r="H1210" s="363"/>
      <c r="I1210" s="363"/>
      <c r="J1210" s="363"/>
      <c r="K1210" s="363"/>
      <c r="L1210" s="363"/>
      <c r="M1210" s="363"/>
      <c r="N1210" s="363"/>
      <c r="O1210" s="363"/>
      <c r="S1210" s="87" t="s">
        <v>117</v>
      </c>
    </row>
    <row r="1211" spans="1:19" ht="15">
      <c r="A1211" s="368"/>
      <c r="B1211" s="153"/>
      <c r="C1211" s="365"/>
      <c r="D1211" s="366"/>
      <c r="E1211" s="366"/>
      <c r="F1211" s="366"/>
      <c r="G1211" s="367"/>
      <c r="H1211" s="363"/>
      <c r="I1211" s="363"/>
      <c r="J1211" s="363"/>
      <c r="K1211" s="363"/>
      <c r="L1211" s="363"/>
      <c r="M1211" s="363"/>
      <c r="N1211" s="363"/>
      <c r="O1211" s="363"/>
      <c r="S1211" s="87" t="s">
        <v>115</v>
      </c>
    </row>
    <row r="1212" spans="1:19" ht="15">
      <c r="A1212" s="368"/>
      <c r="B1212" s="153"/>
      <c r="C1212" s="365"/>
      <c r="D1212" s="366"/>
      <c r="E1212" s="366"/>
      <c r="F1212" s="366"/>
      <c r="G1212" s="367"/>
      <c r="H1212" s="363"/>
      <c r="I1212" s="363"/>
      <c r="J1212" s="363"/>
      <c r="K1212" s="363"/>
      <c r="L1212" s="363"/>
      <c r="M1212" s="363"/>
      <c r="N1212" s="363"/>
      <c r="O1212" s="363"/>
      <c r="S1212" s="87" t="s">
        <v>116</v>
      </c>
    </row>
    <row r="1213" spans="1:19" ht="15">
      <c r="A1213" s="368"/>
      <c r="B1213" s="153"/>
      <c r="C1213" s="365"/>
      <c r="D1213" s="366"/>
      <c r="E1213" s="366"/>
      <c r="F1213" s="366"/>
      <c r="G1213" s="367"/>
      <c r="H1213" s="363"/>
      <c r="I1213" s="363"/>
      <c r="J1213" s="363"/>
      <c r="K1213" s="363"/>
      <c r="L1213" s="363"/>
      <c r="M1213" s="363"/>
      <c r="N1213" s="363"/>
      <c r="O1213" s="363"/>
      <c r="S1213" s="87" t="s">
        <v>118</v>
      </c>
    </row>
    <row r="1214" spans="1:19" ht="15">
      <c r="A1214" s="364"/>
      <c r="B1214" s="153"/>
      <c r="C1214" s="365"/>
      <c r="D1214" s="366"/>
      <c r="E1214" s="366"/>
      <c r="F1214" s="366"/>
      <c r="G1214" s="367"/>
      <c r="H1214" s="363"/>
      <c r="I1214" s="363"/>
      <c r="J1214" s="363"/>
      <c r="K1214" s="363"/>
      <c r="L1214" s="363"/>
      <c r="M1214" s="363"/>
      <c r="N1214" s="363"/>
      <c r="O1214" s="363"/>
      <c r="S1214" s="87" t="s">
        <v>119</v>
      </c>
    </row>
    <row r="1215" spans="1:20" ht="15">
      <c r="A1215" s="368"/>
      <c r="B1215" s="153"/>
      <c r="C1215" s="365"/>
      <c r="D1215" s="366"/>
      <c r="E1215" s="366"/>
      <c r="F1215" s="366"/>
      <c r="G1215" s="367"/>
      <c r="H1215" s="363"/>
      <c r="I1215" s="363"/>
      <c r="J1215" s="363"/>
      <c r="K1215" s="363"/>
      <c r="L1215" s="363"/>
      <c r="M1215" s="363"/>
      <c r="N1215" s="363"/>
      <c r="O1215" s="363"/>
      <c r="S1215" s="87"/>
      <c r="T1215" s="92"/>
    </row>
    <row r="1216" spans="1:20" ht="15">
      <c r="A1216" s="368"/>
      <c r="B1216" s="153"/>
      <c r="C1216" s="365"/>
      <c r="D1216" s="366"/>
      <c r="E1216" s="366"/>
      <c r="F1216" s="366"/>
      <c r="G1216" s="367"/>
      <c r="H1216" s="363"/>
      <c r="I1216" s="363"/>
      <c r="J1216" s="363"/>
      <c r="K1216" s="363"/>
      <c r="L1216" s="363"/>
      <c r="M1216" s="363"/>
      <c r="N1216" s="363"/>
      <c r="O1216" s="363"/>
      <c r="S1216" s="87"/>
      <c r="T1216" s="202">
        <v>44.8</v>
      </c>
    </row>
    <row r="1217" spans="1:20" ht="15">
      <c r="A1217" s="368"/>
      <c r="B1217" s="153"/>
      <c r="C1217" s="365"/>
      <c r="D1217" s="366"/>
      <c r="E1217" s="366"/>
      <c r="F1217" s="366"/>
      <c r="G1217" s="367"/>
      <c r="H1217" s="363"/>
      <c r="I1217" s="363"/>
      <c r="J1217" s="363"/>
      <c r="K1217" s="363"/>
      <c r="L1217" s="363"/>
      <c r="M1217" s="363"/>
      <c r="N1217" s="363"/>
      <c r="O1217" s="363"/>
      <c r="S1217" s="87" t="s">
        <v>109</v>
      </c>
      <c r="T1217" s="202">
        <v>4.4</v>
      </c>
    </row>
    <row r="1218" spans="1:20" ht="15">
      <c r="A1218" s="368"/>
      <c r="B1218" s="153"/>
      <c r="C1218" s="365"/>
      <c r="D1218" s="366"/>
      <c r="E1218" s="366"/>
      <c r="F1218" s="366"/>
      <c r="G1218" s="367"/>
      <c r="H1218" s="363"/>
      <c r="I1218" s="363"/>
      <c r="J1218" s="363"/>
      <c r="K1218" s="363"/>
      <c r="L1218" s="363"/>
      <c r="M1218" s="363"/>
      <c r="N1218" s="363"/>
      <c r="O1218" s="363"/>
      <c r="S1218" s="87" t="s">
        <v>186</v>
      </c>
      <c r="T1218" s="202">
        <v>1.31</v>
      </c>
    </row>
    <row r="1219" spans="1:20" ht="15">
      <c r="A1219" s="368"/>
      <c r="B1219" s="153"/>
      <c r="C1219" s="365"/>
      <c r="D1219" s="366"/>
      <c r="E1219" s="366"/>
      <c r="F1219" s="366"/>
      <c r="G1219" s="367"/>
      <c r="H1219" s="363"/>
      <c r="I1219" s="363"/>
      <c r="J1219" s="363"/>
      <c r="K1219" s="363"/>
      <c r="L1219" s="363"/>
      <c r="M1219" s="363"/>
      <c r="N1219" s="363"/>
      <c r="O1219" s="363"/>
      <c r="S1219" s="87" t="s">
        <v>187</v>
      </c>
      <c r="T1219" s="202">
        <v>0.7</v>
      </c>
    </row>
    <row r="1220" spans="1:20" ht="15">
      <c r="A1220" s="368"/>
      <c r="B1220" s="153"/>
      <c r="C1220" s="365"/>
      <c r="D1220" s="366"/>
      <c r="E1220" s="366"/>
      <c r="F1220" s="366"/>
      <c r="G1220" s="367"/>
      <c r="H1220" s="363"/>
      <c r="I1220" s="363"/>
      <c r="J1220" s="363"/>
      <c r="K1220" s="363"/>
      <c r="L1220" s="363"/>
      <c r="M1220" s="363"/>
      <c r="N1220" s="363"/>
      <c r="O1220" s="363"/>
      <c r="S1220" s="87" t="s">
        <v>188</v>
      </c>
      <c r="T1220" s="202">
        <v>0.7</v>
      </c>
    </row>
    <row r="1221" spans="1:20" ht="15">
      <c r="A1221" s="368"/>
      <c r="B1221" s="153"/>
      <c r="C1221" s="365"/>
      <c r="D1221" s="366"/>
      <c r="E1221" s="366"/>
      <c r="F1221" s="366"/>
      <c r="G1221" s="367"/>
      <c r="H1221" s="363"/>
      <c r="I1221" s="363"/>
      <c r="J1221" s="363"/>
      <c r="K1221" s="363"/>
      <c r="L1221" s="363"/>
      <c r="M1221" s="363"/>
      <c r="N1221" s="363"/>
      <c r="O1221" s="363"/>
      <c r="S1221" s="87" t="s">
        <v>189</v>
      </c>
      <c r="T1221" s="202">
        <v>1.8</v>
      </c>
    </row>
    <row r="1222" spans="1:20" ht="15">
      <c r="A1222" s="368"/>
      <c r="B1222" s="153"/>
      <c r="C1222" s="365"/>
      <c r="D1222" s="366"/>
      <c r="E1222" s="366"/>
      <c r="F1222" s="366"/>
      <c r="G1222" s="367"/>
      <c r="H1222" s="363"/>
      <c r="I1222" s="363"/>
      <c r="J1222" s="363"/>
      <c r="K1222" s="363"/>
      <c r="L1222" s="363"/>
      <c r="M1222" s="363"/>
      <c r="N1222" s="363"/>
      <c r="O1222" s="363"/>
      <c r="S1222" s="87" t="s">
        <v>190</v>
      </c>
      <c r="T1222" s="202">
        <v>1.6</v>
      </c>
    </row>
    <row r="1223" spans="1:21" ht="15">
      <c r="A1223" s="368"/>
      <c r="B1223" s="153"/>
      <c r="C1223" s="365"/>
      <c r="D1223" s="366"/>
      <c r="E1223" s="366"/>
      <c r="F1223" s="366"/>
      <c r="G1223" s="367"/>
      <c r="H1223" s="363"/>
      <c r="I1223" s="363"/>
      <c r="J1223" s="363"/>
      <c r="K1223" s="363"/>
      <c r="L1223" s="363"/>
      <c r="M1223" s="363"/>
      <c r="N1223" s="363"/>
      <c r="O1223" s="363"/>
      <c r="S1223" s="87" t="s">
        <v>191</v>
      </c>
      <c r="T1223" s="232" t="s">
        <v>26</v>
      </c>
      <c r="U1223" s="92"/>
    </row>
    <row r="1224" spans="1:21" ht="15">
      <c r="A1224" s="368"/>
      <c r="B1224" s="153"/>
      <c r="C1224" s="365"/>
      <c r="D1224" s="366"/>
      <c r="E1224" s="366"/>
      <c r="F1224" s="366"/>
      <c r="G1224" s="367"/>
      <c r="H1224" s="363"/>
      <c r="I1224" s="363"/>
      <c r="J1224" s="363"/>
      <c r="K1224" s="363"/>
      <c r="L1224" s="363"/>
      <c r="M1224" s="363"/>
      <c r="N1224" s="363"/>
      <c r="O1224" s="363"/>
      <c r="S1224" s="87" t="s">
        <v>192</v>
      </c>
      <c r="U1224" s="202">
        <f>T1216*100/60</f>
        <v>74.66666666666667</v>
      </c>
    </row>
    <row r="1225" spans="1:21" ht="15">
      <c r="A1225" s="364"/>
      <c r="B1225" s="153"/>
      <c r="C1225" s="365"/>
      <c r="D1225" s="366"/>
      <c r="E1225" s="366"/>
      <c r="F1225" s="366"/>
      <c r="G1225" s="367"/>
      <c r="H1225" s="363"/>
      <c r="I1225" s="363"/>
      <c r="J1225" s="363"/>
      <c r="K1225" s="363"/>
      <c r="L1225" s="363"/>
      <c r="M1225" s="363"/>
      <c r="N1225" s="363"/>
      <c r="O1225" s="363"/>
      <c r="U1225" s="202">
        <f aca="true" t="shared" si="17" ref="U1225:U1230">T1217*100/60</f>
        <v>7.333333333333334</v>
      </c>
    </row>
    <row r="1226" spans="1:21" ht="15">
      <c r="A1226" s="368"/>
      <c r="B1226" s="153"/>
      <c r="C1226" s="365"/>
      <c r="D1226" s="366"/>
      <c r="E1226" s="366"/>
      <c r="F1226" s="366"/>
      <c r="G1226" s="367"/>
      <c r="H1226" s="363"/>
      <c r="I1226" s="363"/>
      <c r="J1226" s="363"/>
      <c r="K1226" s="363"/>
      <c r="L1226" s="363"/>
      <c r="M1226" s="363"/>
      <c r="N1226" s="363"/>
      <c r="O1226" s="363"/>
      <c r="S1226" s="29" t="s">
        <v>33</v>
      </c>
      <c r="U1226" s="202">
        <f t="shared" si="17"/>
        <v>2.183333333333333</v>
      </c>
    </row>
    <row r="1227" spans="1:21" ht="15">
      <c r="A1227" s="368"/>
      <c r="B1227" s="153"/>
      <c r="C1227" s="365"/>
      <c r="D1227" s="366"/>
      <c r="E1227" s="366"/>
      <c r="F1227" s="366"/>
      <c r="G1227" s="367"/>
      <c r="H1227" s="363"/>
      <c r="I1227" s="363"/>
      <c r="J1227" s="363"/>
      <c r="K1227" s="363"/>
      <c r="L1227" s="363"/>
      <c r="M1227" s="363"/>
      <c r="N1227" s="363"/>
      <c r="O1227" s="363"/>
      <c r="S1227" s="33" t="s">
        <v>133</v>
      </c>
      <c r="U1227" s="202">
        <f t="shared" si="17"/>
        <v>1.1666666666666667</v>
      </c>
    </row>
    <row r="1228" spans="1:21" ht="15">
      <c r="A1228" s="368"/>
      <c r="B1228" s="153"/>
      <c r="C1228" s="365"/>
      <c r="D1228" s="366"/>
      <c r="E1228" s="366"/>
      <c r="F1228" s="366"/>
      <c r="G1228" s="367"/>
      <c r="H1228" s="363"/>
      <c r="I1228" s="363"/>
      <c r="J1228" s="363"/>
      <c r="K1228" s="363"/>
      <c r="L1228" s="363"/>
      <c r="M1228" s="363"/>
      <c r="N1228" s="363"/>
      <c r="O1228" s="363"/>
      <c r="S1228" s="33" t="s">
        <v>134</v>
      </c>
      <c r="U1228" s="202">
        <f t="shared" si="17"/>
        <v>1.1666666666666667</v>
      </c>
    </row>
    <row r="1229" spans="1:21" ht="15">
      <c r="A1229" s="368"/>
      <c r="B1229" s="153"/>
      <c r="C1229" s="365"/>
      <c r="D1229" s="366"/>
      <c r="E1229" s="366"/>
      <c r="F1229" s="366"/>
      <c r="G1229" s="367"/>
      <c r="H1229" s="363"/>
      <c r="I1229" s="363"/>
      <c r="J1229" s="363"/>
      <c r="K1229" s="363"/>
      <c r="L1229" s="363"/>
      <c r="M1229" s="363"/>
      <c r="N1229" s="363"/>
      <c r="O1229" s="363"/>
      <c r="S1229" s="33" t="s">
        <v>135</v>
      </c>
      <c r="U1229" s="202">
        <f t="shared" si="17"/>
        <v>3</v>
      </c>
    </row>
    <row r="1230" spans="1:21" ht="15">
      <c r="A1230" s="368"/>
      <c r="B1230" s="153"/>
      <c r="C1230" s="365"/>
      <c r="D1230" s="366"/>
      <c r="E1230" s="366"/>
      <c r="F1230" s="366"/>
      <c r="G1230" s="367"/>
      <c r="H1230" s="363"/>
      <c r="I1230" s="363"/>
      <c r="J1230" s="363"/>
      <c r="K1230" s="363"/>
      <c r="L1230" s="363"/>
      <c r="M1230" s="363"/>
      <c r="N1230" s="363"/>
      <c r="O1230" s="363"/>
      <c r="S1230" s="33" t="s">
        <v>136</v>
      </c>
      <c r="U1230" s="202">
        <f t="shared" si="17"/>
        <v>2.6666666666666665</v>
      </c>
    </row>
    <row r="1231" spans="1:21" ht="15">
      <c r="A1231" s="368"/>
      <c r="B1231" s="153"/>
      <c r="C1231" s="365"/>
      <c r="D1231" s="366"/>
      <c r="E1231" s="366"/>
      <c r="F1231" s="366"/>
      <c r="G1231" s="367"/>
      <c r="H1231" s="363"/>
      <c r="I1231" s="363"/>
      <c r="J1231" s="363"/>
      <c r="K1231" s="363"/>
      <c r="L1231" s="363"/>
      <c r="M1231" s="363"/>
      <c r="N1231" s="363"/>
      <c r="O1231" s="363"/>
      <c r="S1231" s="33" t="s">
        <v>137</v>
      </c>
      <c r="U1231" s="1" t="s">
        <v>35</v>
      </c>
    </row>
    <row r="1232" spans="1:19" ht="15">
      <c r="A1232" s="368"/>
      <c r="B1232" s="153"/>
      <c r="C1232" s="365"/>
      <c r="D1232" s="366"/>
      <c r="E1232" s="366"/>
      <c r="F1232" s="366"/>
      <c r="G1232" s="367"/>
      <c r="H1232" s="363"/>
      <c r="I1232" s="363"/>
      <c r="J1232" s="363"/>
      <c r="K1232" s="363"/>
      <c r="L1232" s="363"/>
      <c r="M1232" s="363"/>
      <c r="N1232" s="363"/>
      <c r="O1232" s="363"/>
      <c r="S1232" s="33" t="s">
        <v>138</v>
      </c>
    </row>
    <row r="1233" spans="1:19" ht="15">
      <c r="A1233" s="364"/>
      <c r="B1233" s="153"/>
      <c r="C1233" s="365"/>
      <c r="D1233" s="366"/>
      <c r="E1233" s="366"/>
      <c r="F1233" s="366"/>
      <c r="G1233" s="367"/>
      <c r="H1233" s="363"/>
      <c r="I1233" s="363"/>
      <c r="J1233" s="363"/>
      <c r="K1233" s="363"/>
      <c r="L1233" s="363"/>
      <c r="M1233" s="363"/>
      <c r="N1233" s="363"/>
      <c r="O1233" s="363"/>
      <c r="S1233" s="33" t="s">
        <v>139</v>
      </c>
    </row>
    <row r="1234" spans="1:19" ht="15">
      <c r="A1234" s="368"/>
      <c r="B1234" s="153"/>
      <c r="C1234" s="365"/>
      <c r="D1234" s="366"/>
      <c r="E1234" s="366"/>
      <c r="F1234" s="366"/>
      <c r="G1234" s="367"/>
      <c r="H1234" s="363"/>
      <c r="I1234" s="363"/>
      <c r="J1234" s="363"/>
      <c r="K1234" s="363"/>
      <c r="L1234" s="363"/>
      <c r="M1234" s="363"/>
      <c r="N1234" s="363"/>
      <c r="O1234" s="363"/>
      <c r="S1234" s="33" t="s">
        <v>142</v>
      </c>
    </row>
    <row r="1235" spans="1:20" ht="15">
      <c r="A1235" s="368"/>
      <c r="B1235" s="153"/>
      <c r="C1235" s="365"/>
      <c r="D1235" s="366"/>
      <c r="E1235" s="366"/>
      <c r="F1235" s="366"/>
      <c r="G1235" s="367"/>
      <c r="H1235" s="363"/>
      <c r="I1235" s="363"/>
      <c r="J1235" s="363"/>
      <c r="K1235" s="363"/>
      <c r="L1235" s="363"/>
      <c r="M1235" s="363"/>
      <c r="N1235" s="363"/>
      <c r="O1235" s="363"/>
      <c r="S1235" s="33" t="s">
        <v>140</v>
      </c>
      <c r="T1235" s="144">
        <v>31.6</v>
      </c>
    </row>
    <row r="1236" spans="1:20" ht="15">
      <c r="A1236" s="368"/>
      <c r="B1236" s="153"/>
      <c r="C1236" s="365"/>
      <c r="D1236" s="366"/>
      <c r="E1236" s="366"/>
      <c r="F1236" s="366"/>
      <c r="G1236" s="367"/>
      <c r="H1236" s="363"/>
      <c r="I1236" s="363"/>
      <c r="J1236" s="363"/>
      <c r="K1236" s="363"/>
      <c r="L1236" s="363"/>
      <c r="M1236" s="363"/>
      <c r="N1236" s="363"/>
      <c r="O1236" s="363"/>
      <c r="S1236" s="33" t="s">
        <v>141</v>
      </c>
      <c r="T1236" s="144">
        <v>7.9</v>
      </c>
    </row>
    <row r="1237" spans="1:20" ht="15">
      <c r="A1237" s="368"/>
      <c r="B1237" s="153"/>
      <c r="C1237" s="365"/>
      <c r="D1237" s="366"/>
      <c r="E1237" s="366"/>
      <c r="F1237" s="366"/>
      <c r="G1237" s="367"/>
      <c r="H1237" s="363"/>
      <c r="I1237" s="363"/>
      <c r="J1237" s="363"/>
      <c r="K1237" s="363"/>
      <c r="L1237" s="363"/>
      <c r="M1237" s="363"/>
      <c r="N1237" s="363"/>
      <c r="O1237" s="363"/>
      <c r="T1237" s="144">
        <v>5.5</v>
      </c>
    </row>
    <row r="1238" spans="1:20" ht="15">
      <c r="A1238" s="368"/>
      <c r="B1238" s="153"/>
      <c r="C1238" s="365"/>
      <c r="D1238" s="366"/>
      <c r="E1238" s="366"/>
      <c r="F1238" s="366"/>
      <c r="G1238" s="367"/>
      <c r="H1238" s="363"/>
      <c r="I1238" s="363"/>
      <c r="J1238" s="363"/>
      <c r="K1238" s="363"/>
      <c r="L1238" s="363"/>
      <c r="M1238" s="363"/>
      <c r="N1238" s="363"/>
      <c r="O1238" s="363"/>
      <c r="T1238" s="144">
        <v>6.2</v>
      </c>
    </row>
    <row r="1239" spans="1:20" ht="15">
      <c r="A1239" s="368"/>
      <c r="B1239" s="153"/>
      <c r="C1239" s="365"/>
      <c r="D1239" s="366"/>
      <c r="E1239" s="366"/>
      <c r="F1239" s="366"/>
      <c r="G1239" s="367"/>
      <c r="H1239" s="363"/>
      <c r="I1239" s="363"/>
      <c r="J1239" s="363"/>
      <c r="K1239" s="363"/>
      <c r="L1239" s="363"/>
      <c r="M1239" s="363"/>
      <c r="N1239" s="363"/>
      <c r="O1239" s="363"/>
      <c r="S1239" s="29" t="s">
        <v>33</v>
      </c>
      <c r="T1239" s="144">
        <v>6.3</v>
      </c>
    </row>
    <row r="1240" spans="1:20" ht="15">
      <c r="A1240" s="368"/>
      <c r="B1240" s="153"/>
      <c r="C1240" s="365"/>
      <c r="D1240" s="366"/>
      <c r="E1240" s="366"/>
      <c r="F1240" s="366"/>
      <c r="G1240" s="367"/>
      <c r="H1240" s="363"/>
      <c r="I1240" s="363"/>
      <c r="J1240" s="363"/>
      <c r="K1240" s="363"/>
      <c r="L1240" s="363"/>
      <c r="M1240" s="363"/>
      <c r="N1240" s="363"/>
      <c r="O1240" s="363"/>
      <c r="S1240" s="33" t="s">
        <v>193</v>
      </c>
      <c r="T1240" s="144">
        <v>7.7</v>
      </c>
    </row>
    <row r="1241" spans="1:20" ht="15">
      <c r="A1241" s="364"/>
      <c r="B1241" s="153"/>
      <c r="C1241" s="365"/>
      <c r="D1241" s="366"/>
      <c r="E1241" s="366"/>
      <c r="F1241" s="366"/>
      <c r="G1241" s="366"/>
      <c r="H1241" s="366"/>
      <c r="I1241" s="366"/>
      <c r="J1241" s="366"/>
      <c r="K1241" s="366"/>
      <c r="L1241" s="366"/>
      <c r="M1241" s="366"/>
      <c r="N1241" s="366"/>
      <c r="O1241" s="366"/>
      <c r="S1241" s="33" t="s">
        <v>194</v>
      </c>
      <c r="T1241" s="144">
        <v>0.63</v>
      </c>
    </row>
    <row r="1242" spans="1:20" ht="15">
      <c r="A1242" s="364"/>
      <c r="B1242" s="153"/>
      <c r="C1242" s="365"/>
      <c r="D1242" s="366"/>
      <c r="E1242" s="366"/>
      <c r="F1242" s="366"/>
      <c r="G1242" s="366"/>
      <c r="H1242" s="366"/>
      <c r="I1242" s="366"/>
      <c r="J1242" s="366"/>
      <c r="K1242" s="366"/>
      <c r="L1242" s="366"/>
      <c r="M1242" s="366"/>
      <c r="N1242" s="366"/>
      <c r="O1242" s="366"/>
      <c r="S1242" s="33" t="s">
        <v>195</v>
      </c>
      <c r="T1242" s="144">
        <v>0.33</v>
      </c>
    </row>
    <row r="1243" spans="1:21" ht="15">
      <c r="A1243" s="364"/>
      <c r="B1243" s="153"/>
      <c r="C1243" s="365"/>
      <c r="D1243" s="366"/>
      <c r="E1243" s="366"/>
      <c r="F1243" s="366"/>
      <c r="G1243" s="366"/>
      <c r="H1243" s="366"/>
      <c r="I1243" s="366"/>
      <c r="J1243" s="366"/>
      <c r="K1243" s="366"/>
      <c r="L1243" s="366"/>
      <c r="M1243" s="366"/>
      <c r="N1243" s="366"/>
      <c r="O1243" s="366"/>
      <c r="S1243" s="33" t="s">
        <v>196</v>
      </c>
      <c r="T1243" s="144">
        <v>1.6</v>
      </c>
      <c r="U1243" s="202">
        <f>T1235*100/60</f>
        <v>52.666666666666664</v>
      </c>
    </row>
    <row r="1244" spans="1:21" ht="15">
      <c r="A1244" s="364"/>
      <c r="B1244" s="153"/>
      <c r="C1244" s="365"/>
      <c r="D1244" s="366"/>
      <c r="E1244" s="366"/>
      <c r="F1244" s="366"/>
      <c r="G1244" s="366"/>
      <c r="H1244" s="366"/>
      <c r="I1244" s="366"/>
      <c r="J1244" s="366"/>
      <c r="K1244" s="366"/>
      <c r="L1244" s="366"/>
      <c r="M1244" s="366"/>
      <c r="N1244" s="366"/>
      <c r="O1244" s="366"/>
      <c r="S1244" s="33" t="s">
        <v>197</v>
      </c>
      <c r="T1244" s="144">
        <v>0.06</v>
      </c>
      <c r="U1244" s="202">
        <f aca="true" t="shared" si="18" ref="U1244:U1252">T1236*100/60</f>
        <v>13.166666666666666</v>
      </c>
    </row>
    <row r="1245" spans="1:21" ht="15">
      <c r="A1245" s="364"/>
      <c r="B1245" s="153"/>
      <c r="C1245" s="365"/>
      <c r="D1245" s="366"/>
      <c r="E1245" s="366"/>
      <c r="F1245" s="366"/>
      <c r="G1245" s="366"/>
      <c r="H1245" s="366"/>
      <c r="I1245" s="366"/>
      <c r="J1245" s="366"/>
      <c r="K1245" s="366"/>
      <c r="L1245" s="366"/>
      <c r="M1245" s="366"/>
      <c r="N1245" s="366"/>
      <c r="O1245" s="366"/>
      <c r="S1245" s="33" t="s">
        <v>198</v>
      </c>
      <c r="T1245" s="216" t="s">
        <v>26</v>
      </c>
      <c r="U1245" s="202">
        <f t="shared" si="18"/>
        <v>9.166666666666666</v>
      </c>
    </row>
    <row r="1246" spans="1:21" ht="15">
      <c r="A1246" s="364"/>
      <c r="B1246" s="153"/>
      <c r="C1246" s="365"/>
      <c r="D1246" s="366"/>
      <c r="E1246" s="366"/>
      <c r="F1246" s="366"/>
      <c r="G1246" s="366"/>
      <c r="H1246" s="366"/>
      <c r="I1246" s="366"/>
      <c r="J1246" s="366"/>
      <c r="K1246" s="366"/>
      <c r="L1246" s="366"/>
      <c r="M1246" s="366"/>
      <c r="N1246" s="366"/>
      <c r="O1246" s="366"/>
      <c r="S1246" s="33" t="s">
        <v>199</v>
      </c>
      <c r="U1246" s="202">
        <f t="shared" si="18"/>
        <v>10.333333333333334</v>
      </c>
    </row>
    <row r="1247" spans="1:21" ht="15">
      <c r="A1247" s="364"/>
      <c r="B1247" s="153"/>
      <c r="C1247" s="365"/>
      <c r="D1247" s="366"/>
      <c r="E1247" s="366"/>
      <c r="F1247" s="366"/>
      <c r="G1247" s="366"/>
      <c r="H1247" s="366"/>
      <c r="I1247" s="366"/>
      <c r="J1247" s="366"/>
      <c r="K1247" s="366"/>
      <c r="L1247" s="366"/>
      <c r="M1247" s="366"/>
      <c r="N1247" s="366"/>
      <c r="O1247" s="366"/>
      <c r="S1247" s="33" t="s">
        <v>200</v>
      </c>
      <c r="U1247" s="202">
        <f t="shared" si="18"/>
        <v>10.5</v>
      </c>
    </row>
    <row r="1248" spans="1:21" ht="15">
      <c r="A1248" s="364"/>
      <c r="B1248" s="153"/>
      <c r="C1248" s="365"/>
      <c r="D1248" s="366"/>
      <c r="E1248" s="366"/>
      <c r="F1248" s="366"/>
      <c r="G1248" s="366"/>
      <c r="H1248" s="366"/>
      <c r="I1248" s="366"/>
      <c r="J1248" s="366"/>
      <c r="K1248" s="366"/>
      <c r="L1248" s="366"/>
      <c r="M1248" s="366"/>
      <c r="N1248" s="366"/>
      <c r="O1248" s="366"/>
      <c r="S1248" s="33" t="s">
        <v>201</v>
      </c>
      <c r="U1248" s="202">
        <f t="shared" si="18"/>
        <v>12.833333333333334</v>
      </c>
    </row>
    <row r="1249" spans="1:21" ht="15">
      <c r="A1249" s="364"/>
      <c r="B1249" s="153"/>
      <c r="C1249" s="365"/>
      <c r="D1249" s="366"/>
      <c r="E1249" s="366"/>
      <c r="F1249" s="366"/>
      <c r="G1249" s="366"/>
      <c r="H1249" s="366"/>
      <c r="I1249" s="366"/>
      <c r="J1249" s="366"/>
      <c r="K1249" s="366"/>
      <c r="L1249" s="366"/>
      <c r="M1249" s="366"/>
      <c r="N1249" s="366"/>
      <c r="O1249" s="366"/>
      <c r="S1249" s="33" t="s">
        <v>79</v>
      </c>
      <c r="U1249" s="202">
        <f t="shared" si="18"/>
        <v>1.05</v>
      </c>
    </row>
    <row r="1250" spans="1:21" ht="15">
      <c r="A1250" s="364"/>
      <c r="B1250" s="153"/>
      <c r="C1250" s="365"/>
      <c r="D1250" s="366"/>
      <c r="E1250" s="366"/>
      <c r="F1250" s="366"/>
      <c r="G1250" s="366"/>
      <c r="H1250" s="366"/>
      <c r="I1250" s="366"/>
      <c r="J1250" s="366"/>
      <c r="K1250" s="366"/>
      <c r="L1250" s="366"/>
      <c r="M1250" s="366"/>
      <c r="N1250" s="366"/>
      <c r="O1250" s="366"/>
      <c r="U1250" s="202">
        <f t="shared" si="18"/>
        <v>0.55</v>
      </c>
    </row>
    <row r="1251" spans="1:21" ht="15">
      <c r="A1251" s="364"/>
      <c r="B1251" s="153"/>
      <c r="C1251" s="365"/>
      <c r="D1251" s="366"/>
      <c r="E1251" s="366"/>
      <c r="F1251" s="366"/>
      <c r="G1251" s="366"/>
      <c r="H1251" s="366"/>
      <c r="I1251" s="366"/>
      <c r="J1251" s="366"/>
      <c r="K1251" s="366"/>
      <c r="L1251" s="366"/>
      <c r="M1251" s="366"/>
      <c r="N1251" s="366"/>
      <c r="O1251" s="366"/>
      <c r="U1251" s="202">
        <f t="shared" si="18"/>
        <v>2.6666666666666665</v>
      </c>
    </row>
    <row r="1252" spans="1:21" ht="15">
      <c r="A1252" s="364"/>
      <c r="B1252" s="153"/>
      <c r="C1252" s="365"/>
      <c r="D1252" s="366"/>
      <c r="E1252" s="366"/>
      <c r="F1252" s="366"/>
      <c r="G1252" s="366"/>
      <c r="H1252" s="366"/>
      <c r="I1252" s="366"/>
      <c r="J1252" s="366"/>
      <c r="K1252" s="366"/>
      <c r="L1252" s="366"/>
      <c r="M1252" s="366"/>
      <c r="N1252" s="366"/>
      <c r="O1252" s="366"/>
      <c r="S1252" s="87" t="s">
        <v>67</v>
      </c>
      <c r="U1252" s="202">
        <f t="shared" si="18"/>
        <v>0.1</v>
      </c>
    </row>
    <row r="1253" spans="1:21" ht="15">
      <c r="A1253" s="364"/>
      <c r="B1253" s="153"/>
      <c r="C1253" s="365"/>
      <c r="D1253" s="366"/>
      <c r="E1253" s="366"/>
      <c r="F1253" s="366"/>
      <c r="G1253" s="366"/>
      <c r="H1253" s="366"/>
      <c r="I1253" s="366"/>
      <c r="J1253" s="366"/>
      <c r="K1253" s="366"/>
      <c r="L1253" s="366"/>
      <c r="M1253" s="366"/>
      <c r="N1253" s="366"/>
      <c r="O1253" s="366"/>
      <c r="S1253" s="87" t="s">
        <v>144</v>
      </c>
      <c r="U1253" s="144" t="s">
        <v>35</v>
      </c>
    </row>
    <row r="1254" spans="1:19" ht="15">
      <c r="A1254" s="364"/>
      <c r="B1254" s="153"/>
      <c r="C1254" s="365"/>
      <c r="D1254" s="366"/>
      <c r="E1254" s="366"/>
      <c r="F1254" s="366"/>
      <c r="G1254" s="366"/>
      <c r="H1254" s="366"/>
      <c r="I1254" s="366"/>
      <c r="J1254" s="366"/>
      <c r="K1254" s="366"/>
      <c r="L1254" s="366"/>
      <c r="M1254" s="366"/>
      <c r="N1254" s="366"/>
      <c r="O1254" s="366"/>
      <c r="S1254" s="87" t="s">
        <v>145</v>
      </c>
    </row>
    <row r="1255" spans="1:19" ht="15">
      <c r="A1255" s="364"/>
      <c r="B1255" s="153"/>
      <c r="C1255" s="365"/>
      <c r="D1255" s="366"/>
      <c r="E1255" s="366"/>
      <c r="F1255" s="366"/>
      <c r="G1255" s="366"/>
      <c r="H1255" s="366"/>
      <c r="I1255" s="366"/>
      <c r="J1255" s="366"/>
      <c r="K1255" s="366"/>
      <c r="L1255" s="366"/>
      <c r="M1255" s="366"/>
      <c r="N1255" s="366"/>
      <c r="O1255" s="366"/>
      <c r="S1255" s="87" t="s">
        <v>146</v>
      </c>
    </row>
    <row r="1256" spans="1:19" ht="15">
      <c r="A1256" s="364"/>
      <c r="B1256" s="153"/>
      <c r="C1256" s="365"/>
      <c r="D1256" s="366"/>
      <c r="E1256" s="366"/>
      <c r="F1256" s="366"/>
      <c r="G1256" s="366"/>
      <c r="H1256" s="366"/>
      <c r="I1256" s="366"/>
      <c r="J1256" s="366"/>
      <c r="K1256" s="366"/>
      <c r="L1256" s="366"/>
      <c r="M1256" s="366"/>
      <c r="N1256" s="366"/>
      <c r="O1256" s="366"/>
      <c r="S1256" s="87" t="s">
        <v>147</v>
      </c>
    </row>
    <row r="1257" spans="1:19" ht="15">
      <c r="A1257" s="364"/>
      <c r="B1257" s="153"/>
      <c r="C1257" s="365"/>
      <c r="D1257" s="366"/>
      <c r="E1257" s="366"/>
      <c r="F1257" s="366"/>
      <c r="G1257" s="366"/>
      <c r="H1257" s="366"/>
      <c r="I1257" s="366"/>
      <c r="J1257" s="366"/>
      <c r="K1257" s="366"/>
      <c r="L1257" s="366"/>
      <c r="M1257" s="366"/>
      <c r="N1257" s="366"/>
      <c r="O1257" s="366"/>
      <c r="S1257" s="87" t="s">
        <v>148</v>
      </c>
    </row>
    <row r="1258" spans="1:19" ht="15">
      <c r="A1258" s="364"/>
      <c r="B1258" s="153"/>
      <c r="C1258" s="365"/>
      <c r="D1258" s="366"/>
      <c r="E1258" s="366"/>
      <c r="F1258" s="366"/>
      <c r="G1258" s="366"/>
      <c r="H1258" s="366"/>
      <c r="I1258" s="366"/>
      <c r="J1258" s="366"/>
      <c r="K1258" s="366"/>
      <c r="L1258" s="366"/>
      <c r="M1258" s="366"/>
      <c r="N1258" s="366"/>
      <c r="O1258" s="366"/>
      <c r="S1258" s="87" t="s">
        <v>149</v>
      </c>
    </row>
    <row r="1259" spans="1:19" ht="15">
      <c r="A1259" s="364"/>
      <c r="B1259" s="153"/>
      <c r="C1259" s="365"/>
      <c r="D1259" s="366"/>
      <c r="E1259" s="366"/>
      <c r="F1259" s="366"/>
      <c r="G1259" s="366"/>
      <c r="H1259" s="366"/>
      <c r="I1259" s="366"/>
      <c r="J1259" s="366"/>
      <c r="K1259" s="366"/>
      <c r="L1259" s="366"/>
      <c r="M1259" s="366"/>
      <c r="N1259" s="366"/>
      <c r="O1259" s="366"/>
      <c r="S1259" s="92"/>
    </row>
    <row r="1260" spans="1:20" ht="15">
      <c r="A1260" s="364"/>
      <c r="B1260" s="153"/>
      <c r="C1260" s="365"/>
      <c r="D1260" s="366"/>
      <c r="E1260" s="366"/>
      <c r="F1260" s="366"/>
      <c r="G1260" s="366"/>
      <c r="H1260" s="366"/>
      <c r="I1260" s="366"/>
      <c r="J1260" s="366"/>
      <c r="K1260" s="366"/>
      <c r="L1260" s="366"/>
      <c r="M1260" s="366"/>
      <c r="N1260" s="366"/>
      <c r="O1260" s="366"/>
      <c r="T1260" s="144"/>
    </row>
    <row r="1261" spans="1:20" ht="15">
      <c r="A1261" s="364"/>
      <c r="B1261" s="153"/>
      <c r="C1261" s="365"/>
      <c r="D1261" s="366"/>
      <c r="E1261" s="366"/>
      <c r="F1261" s="366"/>
      <c r="G1261" s="366"/>
      <c r="H1261" s="366"/>
      <c r="I1261" s="366"/>
      <c r="J1261" s="366"/>
      <c r="K1261" s="366"/>
      <c r="L1261" s="366"/>
      <c r="M1261" s="366"/>
      <c r="N1261" s="366"/>
      <c r="O1261" s="366"/>
      <c r="S1261" s="87" t="s">
        <v>67</v>
      </c>
      <c r="T1261" s="144">
        <v>38.5</v>
      </c>
    </row>
    <row r="1262" spans="1:20" ht="15">
      <c r="A1262" s="364"/>
      <c r="B1262" s="153"/>
      <c r="C1262" s="365"/>
      <c r="D1262" s="366"/>
      <c r="E1262" s="366"/>
      <c r="F1262" s="366"/>
      <c r="G1262" s="366"/>
      <c r="H1262" s="366"/>
      <c r="I1262" s="366"/>
      <c r="J1262" s="366"/>
      <c r="K1262" s="366"/>
      <c r="L1262" s="366"/>
      <c r="M1262" s="366"/>
      <c r="N1262" s="366"/>
      <c r="O1262" s="366"/>
      <c r="S1262" s="87" t="s">
        <v>202</v>
      </c>
      <c r="T1262" s="144">
        <v>1.5</v>
      </c>
    </row>
    <row r="1263" spans="1:20" ht="15">
      <c r="A1263" s="364"/>
      <c r="B1263" s="153"/>
      <c r="C1263" s="365"/>
      <c r="D1263" s="366"/>
      <c r="E1263" s="366"/>
      <c r="F1263" s="366"/>
      <c r="G1263" s="367"/>
      <c r="H1263" s="363"/>
      <c r="I1263" s="363"/>
      <c r="J1263" s="363"/>
      <c r="K1263" s="363"/>
      <c r="L1263" s="363"/>
      <c r="M1263" s="363"/>
      <c r="N1263" s="363"/>
      <c r="O1263" s="363"/>
      <c r="S1263" s="87" t="s">
        <v>203</v>
      </c>
      <c r="T1263" s="144">
        <v>0.48</v>
      </c>
    </row>
    <row r="1264" spans="1:20" ht="15">
      <c r="A1264" s="368"/>
      <c r="B1264" s="153"/>
      <c r="C1264" s="365"/>
      <c r="D1264" s="366"/>
      <c r="E1264" s="366"/>
      <c r="F1264" s="366"/>
      <c r="G1264" s="367"/>
      <c r="H1264" s="363"/>
      <c r="I1264" s="363"/>
      <c r="J1264" s="363"/>
      <c r="K1264" s="363"/>
      <c r="L1264" s="363"/>
      <c r="M1264" s="363"/>
      <c r="N1264" s="363"/>
      <c r="O1264" s="363"/>
      <c r="S1264" s="87" t="s">
        <v>204</v>
      </c>
      <c r="T1264" s="144">
        <v>20</v>
      </c>
    </row>
    <row r="1265" spans="1:20" ht="15">
      <c r="A1265" s="368"/>
      <c r="B1265" s="153"/>
      <c r="C1265" s="365"/>
      <c r="D1265" s="366"/>
      <c r="E1265" s="366"/>
      <c r="F1265" s="366"/>
      <c r="G1265" s="367"/>
      <c r="H1265" s="363"/>
      <c r="I1265" s="363"/>
      <c r="J1265" s="363"/>
      <c r="K1265" s="363"/>
      <c r="L1265" s="363"/>
      <c r="M1265" s="363"/>
      <c r="N1265" s="363"/>
      <c r="O1265" s="363"/>
      <c r="S1265" s="87" t="s">
        <v>205</v>
      </c>
      <c r="T1265" s="144">
        <v>0.48</v>
      </c>
    </row>
    <row r="1266" spans="1:20" ht="15">
      <c r="A1266" s="368"/>
      <c r="B1266" s="153"/>
      <c r="C1266" s="365"/>
      <c r="D1266" s="366"/>
      <c r="E1266" s="366"/>
      <c r="F1266" s="366"/>
      <c r="G1266" s="367"/>
      <c r="H1266" s="363"/>
      <c r="I1266" s="363"/>
      <c r="J1266" s="363"/>
      <c r="K1266" s="363"/>
      <c r="L1266" s="363"/>
      <c r="M1266" s="363"/>
      <c r="N1266" s="363"/>
      <c r="O1266" s="363"/>
      <c r="S1266" s="87" t="s">
        <v>206</v>
      </c>
      <c r="T1266" s="144">
        <v>1.3</v>
      </c>
    </row>
    <row r="1267" spans="1:20" ht="15">
      <c r="A1267" s="368"/>
      <c r="B1267" s="153"/>
      <c r="C1267" s="365"/>
      <c r="D1267" s="366"/>
      <c r="E1267" s="366"/>
      <c r="F1267" s="366"/>
      <c r="G1267" s="367"/>
      <c r="H1267" s="363"/>
      <c r="I1267" s="363"/>
      <c r="J1267" s="363"/>
      <c r="K1267" s="363"/>
      <c r="L1267" s="363"/>
      <c r="M1267" s="363"/>
      <c r="N1267" s="363"/>
      <c r="O1267" s="363"/>
      <c r="S1267" s="87" t="s">
        <v>207</v>
      </c>
      <c r="T1267" s="216" t="s">
        <v>26</v>
      </c>
    </row>
    <row r="1268" spans="1:21" ht="15">
      <c r="A1268" s="368"/>
      <c r="B1268" s="153"/>
      <c r="C1268" s="365"/>
      <c r="D1268" s="366"/>
      <c r="E1268" s="366"/>
      <c r="F1268" s="366"/>
      <c r="G1268" s="367"/>
      <c r="H1268" s="363"/>
      <c r="I1268" s="363"/>
      <c r="J1268" s="363"/>
      <c r="K1268" s="363"/>
      <c r="L1268" s="363"/>
      <c r="M1268" s="363"/>
      <c r="N1268" s="363"/>
      <c r="O1268" s="363"/>
      <c r="T1268" s="1"/>
      <c r="U1268" s="144"/>
    </row>
    <row r="1269" spans="1:21" ht="15">
      <c r="A1269" s="368"/>
      <c r="B1269" s="153"/>
      <c r="C1269" s="365"/>
      <c r="D1269" s="366"/>
      <c r="E1269" s="366"/>
      <c r="F1269" s="366"/>
      <c r="G1269" s="367"/>
      <c r="H1269" s="363"/>
      <c r="I1269" s="363"/>
      <c r="J1269" s="363"/>
      <c r="K1269" s="363"/>
      <c r="L1269" s="363"/>
      <c r="M1269" s="363"/>
      <c r="N1269" s="363"/>
      <c r="O1269" s="363"/>
      <c r="U1269" s="202">
        <f aca="true" t="shared" si="19" ref="U1269:U1274">T1261*100/60</f>
        <v>64.16666666666667</v>
      </c>
    </row>
    <row r="1270" spans="1:21" ht="15">
      <c r="A1270" s="368"/>
      <c r="B1270" s="153"/>
      <c r="C1270" s="365"/>
      <c r="D1270" s="366"/>
      <c r="E1270" s="366"/>
      <c r="F1270" s="366"/>
      <c r="G1270" s="367"/>
      <c r="H1270" s="363"/>
      <c r="I1270" s="363"/>
      <c r="J1270" s="363"/>
      <c r="K1270" s="363"/>
      <c r="L1270" s="363"/>
      <c r="M1270" s="363"/>
      <c r="N1270" s="363"/>
      <c r="O1270" s="363"/>
      <c r="U1270" s="202">
        <f t="shared" si="19"/>
        <v>2.5</v>
      </c>
    </row>
    <row r="1271" spans="1:21" ht="15">
      <c r="A1271" s="368"/>
      <c r="B1271" s="153"/>
      <c r="C1271" s="365"/>
      <c r="D1271" s="366"/>
      <c r="E1271" s="366"/>
      <c r="F1271" s="366"/>
      <c r="G1271" s="367"/>
      <c r="H1271" s="363"/>
      <c r="I1271" s="363"/>
      <c r="J1271" s="363"/>
      <c r="K1271" s="363"/>
      <c r="L1271" s="363"/>
      <c r="M1271" s="363"/>
      <c r="N1271" s="363"/>
      <c r="O1271" s="363"/>
      <c r="S1271" s="234" t="s">
        <v>59</v>
      </c>
      <c r="U1271" s="202">
        <f t="shared" si="19"/>
        <v>0.8</v>
      </c>
    </row>
    <row r="1272" spans="1:21" ht="15">
      <c r="A1272" s="364"/>
      <c r="B1272" s="153"/>
      <c r="C1272" s="365"/>
      <c r="D1272" s="366"/>
      <c r="E1272" s="366"/>
      <c r="F1272" s="366"/>
      <c r="G1272" s="367"/>
      <c r="H1272" s="363"/>
      <c r="I1272" s="363"/>
      <c r="J1272" s="363"/>
      <c r="K1272" s="363"/>
      <c r="L1272" s="363"/>
      <c r="M1272" s="363"/>
      <c r="N1272" s="363"/>
      <c r="O1272" s="363"/>
      <c r="S1272" s="33" t="s">
        <v>60</v>
      </c>
      <c r="U1272" s="202">
        <f t="shared" si="19"/>
        <v>33.333333333333336</v>
      </c>
    </row>
    <row r="1273" spans="1:21" ht="15">
      <c r="A1273" s="364"/>
      <c r="B1273" s="153"/>
      <c r="C1273" s="365"/>
      <c r="D1273" s="366"/>
      <c r="E1273" s="366"/>
      <c r="F1273" s="366"/>
      <c r="G1273" s="367"/>
      <c r="H1273" s="363"/>
      <c r="I1273" s="363"/>
      <c r="J1273" s="363"/>
      <c r="K1273" s="363"/>
      <c r="L1273" s="363"/>
      <c r="M1273" s="363"/>
      <c r="N1273" s="363"/>
      <c r="O1273" s="363"/>
      <c r="S1273" s="33" t="s">
        <v>82</v>
      </c>
      <c r="U1273" s="202">
        <f t="shared" si="19"/>
        <v>0.8</v>
      </c>
    </row>
    <row r="1274" spans="1:21" ht="15">
      <c r="A1274" s="364"/>
      <c r="B1274" s="153"/>
      <c r="C1274" s="365"/>
      <c r="D1274" s="366"/>
      <c r="E1274" s="366"/>
      <c r="F1274" s="366"/>
      <c r="G1274" s="367"/>
      <c r="H1274" s="363"/>
      <c r="I1274" s="363"/>
      <c r="J1274" s="363"/>
      <c r="K1274" s="363"/>
      <c r="L1274" s="363"/>
      <c r="M1274" s="363"/>
      <c r="N1274" s="363"/>
      <c r="O1274" s="363"/>
      <c r="S1274" s="33" t="s">
        <v>120</v>
      </c>
      <c r="U1274" s="202">
        <f t="shared" si="19"/>
        <v>2.1666666666666665</v>
      </c>
    </row>
    <row r="1275" spans="1:21" ht="15">
      <c r="A1275" s="364"/>
      <c r="B1275" s="153"/>
      <c r="C1275" s="365"/>
      <c r="D1275" s="366"/>
      <c r="E1275" s="366"/>
      <c r="F1275" s="366"/>
      <c r="G1275" s="367"/>
      <c r="H1275" s="363"/>
      <c r="I1275" s="363"/>
      <c r="J1275" s="363"/>
      <c r="K1275" s="363"/>
      <c r="L1275" s="363"/>
      <c r="M1275" s="363"/>
      <c r="N1275" s="363"/>
      <c r="O1275" s="363"/>
      <c r="S1275" s="33" t="s">
        <v>61</v>
      </c>
      <c r="U1275" s="144" t="s">
        <v>35</v>
      </c>
    </row>
    <row r="1276" spans="1:21" ht="15">
      <c r="A1276" s="368"/>
      <c r="B1276" s="153"/>
      <c r="C1276" s="365"/>
      <c r="D1276" s="366"/>
      <c r="E1276" s="366"/>
      <c r="F1276" s="366"/>
      <c r="G1276" s="367"/>
      <c r="H1276" s="363"/>
      <c r="I1276" s="363"/>
      <c r="J1276" s="363"/>
      <c r="K1276" s="363"/>
      <c r="L1276" s="363"/>
      <c r="M1276" s="363"/>
      <c r="N1276" s="363"/>
      <c r="O1276" s="363"/>
      <c r="S1276" s="33" t="s">
        <v>52</v>
      </c>
      <c r="U1276" s="1"/>
    </row>
    <row r="1277" spans="1:19" ht="15">
      <c r="A1277" s="368"/>
      <c r="B1277" s="153"/>
      <c r="C1277" s="365"/>
      <c r="D1277" s="366"/>
      <c r="E1277" s="366"/>
      <c r="F1277" s="366"/>
      <c r="G1277" s="367"/>
      <c r="H1277" s="363"/>
      <c r="I1277" s="363"/>
      <c r="J1277" s="363"/>
      <c r="K1277" s="363"/>
      <c r="L1277" s="363"/>
      <c r="M1277" s="363"/>
      <c r="N1277" s="363"/>
      <c r="O1277" s="363"/>
      <c r="S1277" s="33" t="s">
        <v>55</v>
      </c>
    </row>
    <row r="1278" spans="1:19" ht="15">
      <c r="A1278" s="368"/>
      <c r="B1278" s="153"/>
      <c r="C1278" s="365"/>
      <c r="D1278" s="366"/>
      <c r="E1278" s="366"/>
      <c r="F1278" s="366"/>
      <c r="G1278" s="367"/>
      <c r="H1278" s="363"/>
      <c r="I1278" s="363"/>
      <c r="J1278" s="363"/>
      <c r="K1278" s="363"/>
      <c r="L1278" s="363"/>
      <c r="M1278" s="363"/>
      <c r="N1278" s="363"/>
      <c r="O1278" s="363"/>
      <c r="S1278" s="33" t="s">
        <v>121</v>
      </c>
    </row>
    <row r="1279" spans="1:20" ht="15">
      <c r="A1279" s="368"/>
      <c r="B1279" s="153"/>
      <c r="C1279" s="365"/>
      <c r="D1279" s="366"/>
      <c r="E1279" s="366"/>
      <c r="F1279" s="366"/>
      <c r="G1279" s="367"/>
      <c r="H1279" s="363"/>
      <c r="I1279" s="363"/>
      <c r="J1279" s="363"/>
      <c r="K1279" s="363"/>
      <c r="L1279" s="363"/>
      <c r="M1279" s="363"/>
      <c r="N1279" s="363"/>
      <c r="O1279" s="363"/>
      <c r="S1279" s="235" t="s">
        <v>49</v>
      </c>
      <c r="T1279" s="144"/>
    </row>
    <row r="1280" spans="1:20" ht="15">
      <c r="A1280" s="368"/>
      <c r="B1280" s="153"/>
      <c r="C1280" s="365"/>
      <c r="D1280" s="366"/>
      <c r="E1280" s="366"/>
      <c r="F1280" s="366"/>
      <c r="G1280" s="367"/>
      <c r="H1280" s="363"/>
      <c r="I1280" s="363"/>
      <c r="J1280" s="363"/>
      <c r="K1280" s="363"/>
      <c r="L1280" s="363"/>
      <c r="M1280" s="363"/>
      <c r="N1280" s="363"/>
      <c r="O1280" s="363"/>
      <c r="T1280" s="144">
        <v>35</v>
      </c>
    </row>
    <row r="1281" spans="1:20" ht="15">
      <c r="A1281" s="368"/>
      <c r="B1281" s="153"/>
      <c r="C1281" s="365"/>
      <c r="D1281" s="366"/>
      <c r="E1281" s="366"/>
      <c r="F1281" s="366"/>
      <c r="G1281" s="367"/>
      <c r="H1281" s="363"/>
      <c r="I1281" s="363"/>
      <c r="J1281" s="363"/>
      <c r="K1281" s="363"/>
      <c r="L1281" s="363"/>
      <c r="M1281" s="363"/>
      <c r="N1281" s="363"/>
      <c r="O1281" s="363"/>
      <c r="T1281" s="144">
        <v>12</v>
      </c>
    </row>
    <row r="1282" spans="1:20" ht="15">
      <c r="A1282" s="368"/>
      <c r="B1282" s="153"/>
      <c r="C1282" s="365"/>
      <c r="D1282" s="366"/>
      <c r="E1282" s="366"/>
      <c r="F1282" s="366"/>
      <c r="G1282" s="367"/>
      <c r="H1282" s="363"/>
      <c r="I1282" s="363"/>
      <c r="J1282" s="363"/>
      <c r="K1282" s="363"/>
      <c r="L1282" s="363"/>
      <c r="M1282" s="363"/>
      <c r="N1282" s="363"/>
      <c r="O1282" s="363"/>
      <c r="S1282" s="234" t="s">
        <v>59</v>
      </c>
      <c r="T1282" s="144">
        <v>5</v>
      </c>
    </row>
    <row r="1283" spans="1:20" ht="15">
      <c r="A1283" s="364"/>
      <c r="B1283" s="153"/>
      <c r="C1283" s="365"/>
      <c r="D1283" s="366"/>
      <c r="E1283" s="366"/>
      <c r="F1283" s="366"/>
      <c r="G1283" s="367"/>
      <c r="H1283" s="363"/>
      <c r="I1283" s="363"/>
      <c r="J1283" s="363"/>
      <c r="K1283" s="363"/>
      <c r="L1283" s="363"/>
      <c r="M1283" s="363"/>
      <c r="N1283" s="363"/>
      <c r="O1283" s="363"/>
      <c r="S1283" s="33" t="s">
        <v>208</v>
      </c>
      <c r="T1283" s="144">
        <v>5</v>
      </c>
    </row>
    <row r="1284" spans="1:20" ht="15">
      <c r="A1284" s="368"/>
      <c r="B1284" s="153"/>
      <c r="C1284" s="365"/>
      <c r="D1284" s="366"/>
      <c r="E1284" s="366"/>
      <c r="F1284" s="366"/>
      <c r="G1284" s="367"/>
      <c r="H1284" s="363"/>
      <c r="I1284" s="363"/>
      <c r="J1284" s="363"/>
      <c r="K1284" s="363"/>
      <c r="L1284" s="363"/>
      <c r="M1284" s="363"/>
      <c r="N1284" s="363"/>
      <c r="O1284" s="363"/>
      <c r="S1284" s="33" t="s">
        <v>209</v>
      </c>
      <c r="T1284" s="144">
        <v>4</v>
      </c>
    </row>
    <row r="1285" spans="1:20" ht="15">
      <c r="A1285" s="368"/>
      <c r="B1285" s="153"/>
      <c r="C1285" s="365"/>
      <c r="D1285" s="366"/>
      <c r="E1285" s="366"/>
      <c r="F1285" s="366"/>
      <c r="G1285" s="367"/>
      <c r="H1285" s="363"/>
      <c r="I1285" s="363"/>
      <c r="J1285" s="363"/>
      <c r="K1285" s="363"/>
      <c r="L1285" s="363"/>
      <c r="M1285" s="363"/>
      <c r="N1285" s="363"/>
      <c r="O1285" s="363"/>
      <c r="S1285" s="33" t="s">
        <v>210</v>
      </c>
      <c r="T1285" s="144">
        <v>1</v>
      </c>
    </row>
    <row r="1286" spans="1:20" ht="15">
      <c r="A1286" s="368"/>
      <c r="B1286" s="153"/>
      <c r="C1286" s="365"/>
      <c r="D1286" s="366"/>
      <c r="E1286" s="366"/>
      <c r="F1286" s="366"/>
      <c r="G1286" s="367"/>
      <c r="H1286" s="363"/>
      <c r="I1286" s="363"/>
      <c r="J1286" s="363"/>
      <c r="K1286" s="363"/>
      <c r="L1286" s="363"/>
      <c r="M1286" s="363"/>
      <c r="N1286" s="363"/>
      <c r="O1286" s="363"/>
      <c r="S1286" s="33" t="s">
        <v>211</v>
      </c>
      <c r="T1286" s="144">
        <v>0.35</v>
      </c>
    </row>
    <row r="1287" spans="1:21" ht="15">
      <c r="A1287" s="368"/>
      <c r="B1287" s="153"/>
      <c r="C1287" s="365"/>
      <c r="D1287" s="366"/>
      <c r="E1287" s="366"/>
      <c r="F1287" s="366"/>
      <c r="G1287" s="367"/>
      <c r="H1287" s="363"/>
      <c r="I1287" s="363"/>
      <c r="J1287" s="363"/>
      <c r="K1287" s="363"/>
      <c r="L1287" s="363"/>
      <c r="M1287" s="363"/>
      <c r="N1287" s="363"/>
      <c r="O1287" s="363"/>
      <c r="S1287" s="33" t="s">
        <v>100</v>
      </c>
      <c r="T1287" s="144">
        <v>0.02</v>
      </c>
      <c r="U1287" s="144"/>
    </row>
    <row r="1288" spans="1:21" ht="15">
      <c r="A1288" s="368"/>
      <c r="B1288" s="153"/>
      <c r="C1288" s="365"/>
      <c r="D1288" s="366"/>
      <c r="E1288" s="366"/>
      <c r="F1288" s="366"/>
      <c r="G1288" s="367"/>
      <c r="H1288" s="363"/>
      <c r="I1288" s="363"/>
      <c r="J1288" s="363"/>
      <c r="K1288" s="363"/>
      <c r="L1288" s="363"/>
      <c r="M1288" s="363"/>
      <c r="N1288" s="363"/>
      <c r="O1288" s="363"/>
      <c r="S1288" s="33" t="s">
        <v>110</v>
      </c>
      <c r="T1288" s="216" t="s">
        <v>26</v>
      </c>
      <c r="U1288" s="202">
        <f>T1280*100/60</f>
        <v>58.333333333333336</v>
      </c>
    </row>
    <row r="1289" spans="1:21" ht="15">
      <c r="A1289" s="368"/>
      <c r="B1289" s="153"/>
      <c r="C1289" s="365"/>
      <c r="D1289" s="366"/>
      <c r="E1289" s="366"/>
      <c r="F1289" s="366"/>
      <c r="G1289" s="367"/>
      <c r="H1289" s="363"/>
      <c r="I1289" s="363"/>
      <c r="J1289" s="363"/>
      <c r="K1289" s="363"/>
      <c r="L1289" s="363"/>
      <c r="M1289" s="363"/>
      <c r="N1289" s="363"/>
      <c r="O1289" s="363"/>
      <c r="S1289" s="33" t="s">
        <v>212</v>
      </c>
      <c r="U1289" s="202">
        <f aca="true" t="shared" si="20" ref="U1289:U1295">T1281*100/60</f>
        <v>20</v>
      </c>
    </row>
    <row r="1290" spans="1:21" ht="15">
      <c r="A1290" s="368"/>
      <c r="B1290" s="153"/>
      <c r="C1290" s="365"/>
      <c r="D1290" s="366"/>
      <c r="E1290" s="366"/>
      <c r="F1290" s="366"/>
      <c r="G1290" s="367"/>
      <c r="H1290" s="363"/>
      <c r="I1290" s="363"/>
      <c r="J1290" s="363"/>
      <c r="K1290" s="363"/>
      <c r="L1290" s="363"/>
      <c r="M1290" s="363"/>
      <c r="N1290" s="363"/>
      <c r="O1290" s="363"/>
      <c r="S1290" s="235" t="s">
        <v>213</v>
      </c>
      <c r="U1290" s="202">
        <f t="shared" si="20"/>
        <v>8.333333333333334</v>
      </c>
    </row>
    <row r="1291" spans="1:21" ht="15">
      <c r="A1291" s="364"/>
      <c r="B1291" s="153"/>
      <c r="C1291" s="365"/>
      <c r="D1291" s="366"/>
      <c r="E1291" s="366"/>
      <c r="F1291" s="366"/>
      <c r="G1291" s="367"/>
      <c r="H1291" s="363"/>
      <c r="I1291" s="363"/>
      <c r="J1291" s="363"/>
      <c r="K1291" s="363"/>
      <c r="L1291" s="363"/>
      <c r="M1291" s="363"/>
      <c r="N1291" s="363"/>
      <c r="O1291" s="363"/>
      <c r="U1291" s="202">
        <f t="shared" si="20"/>
        <v>8.333333333333334</v>
      </c>
    </row>
    <row r="1292" spans="1:21" ht="15">
      <c r="A1292" s="364"/>
      <c r="B1292" s="153"/>
      <c r="C1292" s="365"/>
      <c r="D1292" s="366"/>
      <c r="E1292" s="366"/>
      <c r="F1292" s="366"/>
      <c r="G1292" s="367"/>
      <c r="H1292" s="363"/>
      <c r="I1292" s="363"/>
      <c r="J1292" s="363"/>
      <c r="K1292" s="363"/>
      <c r="L1292" s="363"/>
      <c r="M1292" s="363"/>
      <c r="N1292" s="363"/>
      <c r="O1292" s="363"/>
      <c r="U1292" s="202">
        <f t="shared" si="20"/>
        <v>6.666666666666667</v>
      </c>
    </row>
    <row r="1293" spans="1:21" ht="15">
      <c r="A1293" s="364"/>
      <c r="B1293" s="153"/>
      <c r="C1293" s="365"/>
      <c r="D1293" s="366"/>
      <c r="E1293" s="366"/>
      <c r="F1293" s="366"/>
      <c r="G1293" s="367"/>
      <c r="H1293" s="363"/>
      <c r="I1293" s="363"/>
      <c r="J1293" s="363"/>
      <c r="K1293" s="363"/>
      <c r="L1293" s="363"/>
      <c r="M1293" s="363"/>
      <c r="N1293" s="363"/>
      <c r="O1293" s="363"/>
      <c r="U1293" s="202">
        <f t="shared" si="20"/>
        <v>1.6666666666666667</v>
      </c>
    </row>
    <row r="1294" spans="1:21" ht="15">
      <c r="A1294" s="364"/>
      <c r="B1294" s="153"/>
      <c r="C1294" s="365"/>
      <c r="D1294" s="366"/>
      <c r="E1294" s="366"/>
      <c r="F1294" s="366"/>
      <c r="G1294" s="367"/>
      <c r="H1294" s="363"/>
      <c r="I1294" s="363"/>
      <c r="J1294" s="363"/>
      <c r="K1294" s="363"/>
      <c r="L1294" s="363"/>
      <c r="M1294" s="363"/>
      <c r="N1294" s="363"/>
      <c r="O1294" s="363"/>
      <c r="U1294" s="202">
        <f t="shared" si="20"/>
        <v>0.5833333333333334</v>
      </c>
    </row>
    <row r="1295" spans="1:21" ht="15">
      <c r="A1295" s="364"/>
      <c r="B1295" s="153"/>
      <c r="C1295" s="365"/>
      <c r="D1295" s="366"/>
      <c r="E1295" s="366"/>
      <c r="F1295" s="366"/>
      <c r="G1295" s="367"/>
      <c r="H1295" s="363"/>
      <c r="I1295" s="363"/>
      <c r="J1295" s="363"/>
      <c r="K1295" s="363"/>
      <c r="L1295" s="363"/>
      <c r="M1295" s="363"/>
      <c r="N1295" s="363"/>
      <c r="O1295" s="363"/>
      <c r="U1295" s="202">
        <f t="shared" si="20"/>
        <v>0.03333333333333333</v>
      </c>
    </row>
    <row r="1296" spans="1:21" ht="15">
      <c r="A1296" s="364"/>
      <c r="B1296" s="153"/>
      <c r="C1296" s="365"/>
      <c r="D1296" s="366"/>
      <c r="E1296" s="366"/>
      <c r="F1296" s="366"/>
      <c r="G1296" s="367"/>
      <c r="H1296" s="363"/>
      <c r="I1296" s="363"/>
      <c r="J1296" s="363"/>
      <c r="K1296" s="363"/>
      <c r="L1296" s="363"/>
      <c r="M1296" s="363"/>
      <c r="N1296" s="363"/>
      <c r="O1296" s="363"/>
      <c r="U1296" s="216" t="s">
        <v>35</v>
      </c>
    </row>
    <row r="1297" spans="1:15" ht="15">
      <c r="A1297" s="364"/>
      <c r="B1297" s="153"/>
      <c r="C1297" s="365"/>
      <c r="D1297" s="366"/>
      <c r="E1297" s="366"/>
      <c r="F1297" s="366"/>
      <c r="G1297" s="367"/>
      <c r="H1297" s="363"/>
      <c r="I1297" s="363"/>
      <c r="J1297" s="363"/>
      <c r="K1297" s="363"/>
      <c r="L1297" s="363"/>
      <c r="M1297" s="363"/>
      <c r="N1297" s="363"/>
      <c r="O1297" s="363"/>
    </row>
    <row r="1298" spans="1:15" ht="18" customHeight="1">
      <c r="A1298" s="364"/>
      <c r="B1298" s="153"/>
      <c r="C1298" s="365"/>
      <c r="D1298" s="366"/>
      <c r="E1298" s="366"/>
      <c r="F1298" s="366"/>
      <c r="G1298" s="367"/>
      <c r="H1298" s="363"/>
      <c r="I1298" s="363"/>
      <c r="J1298" s="363"/>
      <c r="K1298" s="363"/>
      <c r="L1298" s="363"/>
      <c r="M1298" s="363"/>
      <c r="N1298" s="363"/>
      <c r="O1298" s="363"/>
    </row>
    <row r="1299" spans="1:15" ht="15">
      <c r="A1299" s="364"/>
      <c r="B1299" s="153"/>
      <c r="C1299" s="365"/>
      <c r="D1299" s="366"/>
      <c r="E1299" s="366"/>
      <c r="F1299" s="366"/>
      <c r="G1299" s="367"/>
      <c r="H1299" s="363"/>
      <c r="I1299" s="363"/>
      <c r="J1299" s="363"/>
      <c r="K1299" s="363"/>
      <c r="L1299" s="363"/>
      <c r="M1299" s="363"/>
      <c r="N1299" s="363"/>
      <c r="O1299" s="363"/>
    </row>
    <row r="1300" spans="1:15" ht="15">
      <c r="A1300" s="364"/>
      <c r="B1300" s="153"/>
      <c r="C1300" s="365"/>
      <c r="D1300" s="366"/>
      <c r="E1300" s="366"/>
      <c r="F1300" s="366"/>
      <c r="G1300" s="367"/>
      <c r="H1300" s="363"/>
      <c r="I1300" s="363"/>
      <c r="J1300" s="363"/>
      <c r="K1300" s="363"/>
      <c r="L1300" s="363"/>
      <c r="M1300" s="363"/>
      <c r="N1300" s="363"/>
      <c r="O1300" s="363"/>
    </row>
    <row r="1301" spans="1:15" ht="15">
      <c r="A1301" s="364"/>
      <c r="B1301" s="153"/>
      <c r="C1301" s="365"/>
      <c r="D1301" s="366"/>
      <c r="E1301" s="366"/>
      <c r="F1301" s="366"/>
      <c r="G1301" s="367"/>
      <c r="H1301" s="363"/>
      <c r="I1301" s="363"/>
      <c r="J1301" s="363"/>
      <c r="K1301" s="363"/>
      <c r="L1301" s="363"/>
      <c r="M1301" s="363"/>
      <c r="N1301" s="363"/>
      <c r="O1301" s="363"/>
    </row>
    <row r="1302" spans="1:15" ht="15">
      <c r="A1302" s="364"/>
      <c r="B1302" s="153"/>
      <c r="C1302" s="365"/>
      <c r="D1302" s="366"/>
      <c r="E1302" s="366"/>
      <c r="F1302" s="366"/>
      <c r="G1302" s="367"/>
      <c r="H1302" s="363"/>
      <c r="I1302" s="363"/>
      <c r="J1302" s="363"/>
      <c r="K1302" s="363"/>
      <c r="L1302" s="363"/>
      <c r="M1302" s="363"/>
      <c r="N1302" s="363"/>
      <c r="O1302" s="363"/>
    </row>
    <row r="1303" spans="1:15" ht="15">
      <c r="A1303" s="364"/>
      <c r="B1303" s="153"/>
      <c r="C1303" s="365"/>
      <c r="D1303" s="366"/>
      <c r="E1303" s="366"/>
      <c r="F1303" s="366"/>
      <c r="G1303" s="367"/>
      <c r="H1303" s="363"/>
      <c r="I1303" s="363"/>
      <c r="J1303" s="363"/>
      <c r="K1303" s="363"/>
      <c r="L1303" s="363"/>
      <c r="M1303" s="363"/>
      <c r="N1303" s="363"/>
      <c r="O1303" s="363"/>
    </row>
    <row r="1304" spans="1:15" ht="15">
      <c r="A1304" s="364"/>
      <c r="B1304" s="153"/>
      <c r="C1304" s="365"/>
      <c r="D1304" s="366"/>
      <c r="E1304" s="366"/>
      <c r="F1304" s="366"/>
      <c r="G1304" s="367"/>
      <c r="H1304" s="363"/>
      <c r="I1304" s="363"/>
      <c r="J1304" s="363"/>
      <c r="K1304" s="363"/>
      <c r="L1304" s="363"/>
      <c r="M1304" s="363"/>
      <c r="N1304" s="363"/>
      <c r="O1304" s="363"/>
    </row>
    <row r="1305" spans="1:15" ht="15">
      <c r="A1305" s="364"/>
      <c r="B1305" s="153"/>
      <c r="C1305" s="365"/>
      <c r="D1305" s="366"/>
      <c r="E1305" s="366"/>
      <c r="F1305" s="366"/>
      <c r="G1305" s="367"/>
      <c r="H1305" s="363"/>
      <c r="I1305" s="363"/>
      <c r="J1305" s="363"/>
      <c r="K1305" s="363"/>
      <c r="L1305" s="363"/>
      <c r="M1305" s="363"/>
      <c r="N1305" s="363"/>
      <c r="O1305" s="363"/>
    </row>
    <row r="1306" spans="1:15" ht="15">
      <c r="A1306" s="364"/>
      <c r="B1306" s="153"/>
      <c r="C1306" s="365"/>
      <c r="D1306" s="366"/>
      <c r="E1306" s="366"/>
      <c r="F1306" s="366"/>
      <c r="G1306" s="367"/>
      <c r="H1306" s="363"/>
      <c r="I1306" s="363"/>
      <c r="J1306" s="363"/>
      <c r="K1306" s="363"/>
      <c r="L1306" s="363"/>
      <c r="M1306" s="363"/>
      <c r="N1306" s="363"/>
      <c r="O1306" s="363"/>
    </row>
    <row r="1307" spans="1:15" ht="15">
      <c r="A1307" s="364"/>
      <c r="B1307" s="153"/>
      <c r="C1307" s="365"/>
      <c r="D1307" s="366"/>
      <c r="E1307" s="366"/>
      <c r="F1307" s="366"/>
      <c r="G1307" s="367"/>
      <c r="H1307" s="363"/>
      <c r="I1307" s="363"/>
      <c r="J1307" s="363"/>
      <c r="K1307" s="363"/>
      <c r="L1307" s="363"/>
      <c r="M1307" s="363"/>
      <c r="N1307" s="363"/>
      <c r="O1307" s="363"/>
    </row>
    <row r="1308" spans="1:15" ht="15">
      <c r="A1308" s="364"/>
      <c r="B1308" s="153"/>
      <c r="C1308" s="365"/>
      <c r="D1308" s="366"/>
      <c r="E1308" s="366"/>
      <c r="F1308" s="366"/>
      <c r="G1308" s="367"/>
      <c r="H1308" s="363"/>
      <c r="I1308" s="363"/>
      <c r="J1308" s="363"/>
      <c r="K1308" s="363"/>
      <c r="L1308" s="363"/>
      <c r="M1308" s="363"/>
      <c r="N1308" s="363"/>
      <c r="O1308" s="363"/>
    </row>
    <row r="1309" spans="1:15" ht="15">
      <c r="A1309" s="364"/>
      <c r="B1309" s="153"/>
      <c r="C1309" s="365"/>
      <c r="D1309" s="366"/>
      <c r="E1309" s="366"/>
      <c r="F1309" s="366"/>
      <c r="G1309" s="367"/>
      <c r="H1309" s="363"/>
      <c r="I1309" s="363"/>
      <c r="J1309" s="363"/>
      <c r="K1309" s="363"/>
      <c r="L1309" s="363"/>
      <c r="M1309" s="363"/>
      <c r="N1309" s="363"/>
      <c r="O1309" s="363"/>
    </row>
    <row r="1310" spans="1:15" ht="15">
      <c r="A1310" s="364"/>
      <c r="B1310" s="153"/>
      <c r="C1310" s="365"/>
      <c r="D1310" s="366"/>
      <c r="E1310" s="366"/>
      <c r="F1310" s="366"/>
      <c r="G1310" s="367"/>
      <c r="H1310" s="363"/>
      <c r="I1310" s="363"/>
      <c r="J1310" s="363"/>
      <c r="K1310" s="363"/>
      <c r="L1310" s="363"/>
      <c r="M1310" s="363"/>
      <c r="N1310" s="363"/>
      <c r="O1310" s="363"/>
    </row>
    <row r="1311" spans="1:15" ht="15">
      <c r="A1311" s="364"/>
      <c r="B1311" s="153"/>
      <c r="C1311" s="365"/>
      <c r="D1311" s="366"/>
      <c r="E1311" s="366"/>
      <c r="F1311" s="366"/>
      <c r="G1311" s="367"/>
      <c r="H1311" s="363"/>
      <c r="I1311" s="363"/>
      <c r="J1311" s="363"/>
      <c r="K1311" s="363"/>
      <c r="L1311" s="363"/>
      <c r="M1311" s="363"/>
      <c r="N1311" s="363"/>
      <c r="O1311" s="363"/>
    </row>
    <row r="1312" spans="1:15" ht="15">
      <c r="A1312" s="364"/>
      <c r="B1312" s="153"/>
      <c r="C1312" s="365"/>
      <c r="D1312" s="366"/>
      <c r="E1312" s="366"/>
      <c r="F1312" s="366"/>
      <c r="G1312" s="367"/>
      <c r="H1312" s="363"/>
      <c r="I1312" s="363"/>
      <c r="J1312" s="363"/>
      <c r="K1312" s="363"/>
      <c r="L1312" s="363"/>
      <c r="M1312" s="363"/>
      <c r="N1312" s="363"/>
      <c r="O1312" s="363"/>
    </row>
    <row r="1313" spans="1:15" ht="15">
      <c r="A1313" s="368"/>
      <c r="B1313" s="153"/>
      <c r="C1313" s="365"/>
      <c r="D1313" s="366"/>
      <c r="E1313" s="366"/>
      <c r="F1313" s="366"/>
      <c r="G1313" s="367"/>
      <c r="H1313" s="363"/>
      <c r="I1313" s="363"/>
      <c r="J1313" s="363"/>
      <c r="K1313" s="363"/>
      <c r="L1313" s="363"/>
      <c r="M1313" s="363"/>
      <c r="N1313" s="363"/>
      <c r="O1313" s="363"/>
    </row>
    <row r="1314" spans="1:15" ht="15">
      <c r="A1314" s="368"/>
      <c r="B1314" s="153"/>
      <c r="C1314" s="365"/>
      <c r="D1314" s="366"/>
      <c r="E1314" s="366"/>
      <c r="F1314" s="366"/>
      <c r="G1314" s="367"/>
      <c r="H1314" s="363"/>
      <c r="I1314" s="363"/>
      <c r="J1314" s="363"/>
      <c r="K1314" s="363"/>
      <c r="L1314" s="363"/>
      <c r="M1314" s="363"/>
      <c r="N1314" s="363"/>
      <c r="O1314" s="363"/>
    </row>
    <row r="1315" spans="1:15" ht="15">
      <c r="A1315" s="368"/>
      <c r="B1315" s="153"/>
      <c r="C1315" s="365"/>
      <c r="D1315" s="366"/>
      <c r="E1315" s="366"/>
      <c r="F1315" s="366"/>
      <c r="G1315" s="367"/>
      <c r="H1315" s="363"/>
      <c r="I1315" s="363"/>
      <c r="J1315" s="363"/>
      <c r="K1315" s="363"/>
      <c r="L1315" s="363"/>
      <c r="M1315" s="363"/>
      <c r="N1315" s="363"/>
      <c r="O1315" s="363"/>
    </row>
    <row r="1316" spans="1:15" ht="15">
      <c r="A1316" s="368"/>
      <c r="B1316" s="153"/>
      <c r="C1316" s="365"/>
      <c r="D1316" s="366"/>
      <c r="E1316" s="366"/>
      <c r="F1316" s="366"/>
      <c r="G1316" s="367"/>
      <c r="H1316" s="363"/>
      <c r="I1316" s="363"/>
      <c r="J1316" s="363"/>
      <c r="K1316" s="363"/>
      <c r="L1316" s="363"/>
      <c r="M1316" s="363"/>
      <c r="N1316" s="363"/>
      <c r="O1316" s="363"/>
    </row>
    <row r="1317" spans="1:15" ht="15">
      <c r="A1317" s="368"/>
      <c r="B1317" s="153"/>
      <c r="C1317" s="365"/>
      <c r="D1317" s="366"/>
      <c r="E1317" s="366"/>
      <c r="F1317" s="366"/>
      <c r="G1317" s="367"/>
      <c r="H1317" s="363"/>
      <c r="I1317" s="363"/>
      <c r="J1317" s="363"/>
      <c r="K1317" s="363"/>
      <c r="L1317" s="363"/>
      <c r="M1317" s="363"/>
      <c r="N1317" s="363"/>
      <c r="O1317" s="363"/>
    </row>
    <row r="1318" spans="1:15" ht="15">
      <c r="A1318" s="368"/>
      <c r="B1318" s="153"/>
      <c r="C1318" s="365"/>
      <c r="D1318" s="366"/>
      <c r="E1318" s="366"/>
      <c r="F1318" s="366"/>
      <c r="G1318" s="367"/>
      <c r="H1318" s="363"/>
      <c r="I1318" s="363"/>
      <c r="J1318" s="363"/>
      <c r="K1318" s="363"/>
      <c r="L1318" s="363"/>
      <c r="M1318" s="363"/>
      <c r="N1318" s="363"/>
      <c r="O1318" s="363"/>
    </row>
    <row r="1319" spans="1:15" ht="15">
      <c r="A1319" s="368"/>
      <c r="B1319" s="153"/>
      <c r="C1319" s="365"/>
      <c r="D1319" s="366"/>
      <c r="E1319" s="366"/>
      <c r="F1319" s="366"/>
      <c r="G1319" s="367"/>
      <c r="H1319" s="363"/>
      <c r="I1319" s="363"/>
      <c r="J1319" s="363"/>
      <c r="K1319" s="363"/>
      <c r="L1319" s="363"/>
      <c r="M1319" s="363"/>
      <c r="N1319" s="363"/>
      <c r="O1319" s="363"/>
    </row>
    <row r="1320" spans="1:15" ht="15">
      <c r="A1320" s="368"/>
      <c r="B1320" s="153"/>
      <c r="C1320" s="365"/>
      <c r="D1320" s="366"/>
      <c r="E1320" s="366"/>
      <c r="F1320" s="366"/>
      <c r="G1320" s="367"/>
      <c r="H1320" s="363"/>
      <c r="I1320" s="363"/>
      <c r="J1320" s="363"/>
      <c r="K1320" s="363"/>
      <c r="L1320" s="363"/>
      <c r="M1320" s="363"/>
      <c r="N1320" s="363"/>
      <c r="O1320" s="363"/>
    </row>
    <row r="1321" spans="1:15" ht="15">
      <c r="A1321" s="368"/>
      <c r="B1321" s="153"/>
      <c r="C1321" s="365"/>
      <c r="D1321" s="366"/>
      <c r="E1321" s="366"/>
      <c r="F1321" s="366"/>
      <c r="G1321" s="367"/>
      <c r="H1321" s="363"/>
      <c r="I1321" s="363"/>
      <c r="J1321" s="363"/>
      <c r="K1321" s="363"/>
      <c r="L1321" s="363"/>
      <c r="M1321" s="363"/>
      <c r="N1321" s="363"/>
      <c r="O1321" s="363"/>
    </row>
    <row r="1322" spans="1:15" ht="15">
      <c r="A1322" s="368"/>
      <c r="B1322" s="153"/>
      <c r="C1322" s="365"/>
      <c r="D1322" s="366"/>
      <c r="E1322" s="366"/>
      <c r="F1322" s="366"/>
      <c r="G1322" s="367"/>
      <c r="H1322" s="363"/>
      <c r="I1322" s="363"/>
      <c r="J1322" s="363"/>
      <c r="K1322" s="363"/>
      <c r="L1322" s="363"/>
      <c r="M1322" s="363"/>
      <c r="N1322" s="363"/>
      <c r="O1322" s="363"/>
    </row>
    <row r="1323" spans="1:15" ht="15">
      <c r="A1323" s="364"/>
      <c r="B1323" s="153"/>
      <c r="C1323" s="365"/>
      <c r="D1323" s="366"/>
      <c r="E1323" s="366"/>
      <c r="F1323" s="366"/>
      <c r="G1323" s="367"/>
      <c r="H1323" s="363"/>
      <c r="I1323" s="363"/>
      <c r="J1323" s="363"/>
      <c r="K1323" s="363"/>
      <c r="L1323" s="363"/>
      <c r="M1323" s="363"/>
      <c r="N1323" s="363"/>
      <c r="O1323" s="363"/>
    </row>
    <row r="1324" spans="1:15" ht="15">
      <c r="A1324" s="364"/>
      <c r="B1324" s="153"/>
      <c r="C1324" s="365"/>
      <c r="D1324" s="366"/>
      <c r="E1324" s="366"/>
      <c r="F1324" s="366"/>
      <c r="G1324" s="367"/>
      <c r="H1324" s="363"/>
      <c r="I1324" s="363"/>
      <c r="J1324" s="363"/>
      <c r="K1324" s="363"/>
      <c r="L1324" s="363"/>
      <c r="M1324" s="363"/>
      <c r="N1324" s="363"/>
      <c r="O1324" s="363"/>
    </row>
    <row r="1325" spans="1:15" ht="15">
      <c r="A1325" s="364"/>
      <c r="B1325" s="153"/>
      <c r="C1325" s="365"/>
      <c r="D1325" s="366"/>
      <c r="E1325" s="366"/>
      <c r="F1325" s="366"/>
      <c r="G1325" s="367"/>
      <c r="H1325" s="363"/>
      <c r="I1325" s="363"/>
      <c r="J1325" s="363"/>
      <c r="K1325" s="363"/>
      <c r="L1325" s="363"/>
      <c r="M1325" s="363"/>
      <c r="N1325" s="363"/>
      <c r="O1325" s="363"/>
    </row>
    <row r="1326" spans="1:15" ht="15">
      <c r="A1326" s="364"/>
      <c r="B1326" s="153"/>
      <c r="C1326" s="365"/>
      <c r="D1326" s="366"/>
      <c r="E1326" s="366"/>
      <c r="F1326" s="366"/>
      <c r="G1326" s="367"/>
      <c r="H1326" s="363"/>
      <c r="I1326" s="363"/>
      <c r="J1326" s="363"/>
      <c r="K1326" s="363"/>
      <c r="L1326" s="363"/>
      <c r="M1326" s="363"/>
      <c r="N1326" s="363"/>
      <c r="O1326" s="363"/>
    </row>
    <row r="1327" spans="1:15" ht="15">
      <c r="A1327" s="364"/>
      <c r="B1327" s="153"/>
      <c r="C1327" s="365"/>
      <c r="D1327" s="366"/>
      <c r="E1327" s="366"/>
      <c r="F1327" s="366"/>
      <c r="G1327" s="367"/>
      <c r="H1327" s="363"/>
      <c r="I1327" s="363"/>
      <c r="J1327" s="363"/>
      <c r="K1327" s="363"/>
      <c r="L1327" s="363"/>
      <c r="M1327" s="363"/>
      <c r="N1327" s="363"/>
      <c r="O1327" s="363"/>
    </row>
    <row r="1328" spans="1:15" ht="15">
      <c r="A1328" s="364"/>
      <c r="B1328" s="153"/>
      <c r="C1328" s="365"/>
      <c r="D1328" s="366"/>
      <c r="E1328" s="366"/>
      <c r="F1328" s="366"/>
      <c r="G1328" s="367"/>
      <c r="H1328" s="363"/>
      <c r="I1328" s="363"/>
      <c r="J1328" s="363"/>
      <c r="K1328" s="363"/>
      <c r="L1328" s="363"/>
      <c r="M1328" s="363"/>
      <c r="N1328" s="363"/>
      <c r="O1328" s="363"/>
    </row>
    <row r="1329" spans="1:15" ht="15">
      <c r="A1329" s="364"/>
      <c r="B1329" s="153"/>
      <c r="C1329" s="365"/>
      <c r="D1329" s="366"/>
      <c r="E1329" s="366"/>
      <c r="F1329" s="366"/>
      <c r="G1329" s="367"/>
      <c r="H1329" s="363"/>
      <c r="I1329" s="363"/>
      <c r="J1329" s="363"/>
      <c r="K1329" s="363"/>
      <c r="L1329" s="363"/>
      <c r="M1329" s="363"/>
      <c r="N1329" s="363"/>
      <c r="O1329" s="363"/>
    </row>
    <row r="1330" spans="1:15" ht="15">
      <c r="A1330" s="364"/>
      <c r="B1330" s="153"/>
      <c r="C1330" s="365"/>
      <c r="D1330" s="366"/>
      <c r="E1330" s="366"/>
      <c r="F1330" s="366"/>
      <c r="G1330" s="367"/>
      <c r="H1330" s="363"/>
      <c r="I1330" s="363"/>
      <c r="J1330" s="363"/>
      <c r="K1330" s="363"/>
      <c r="L1330" s="363"/>
      <c r="M1330" s="363"/>
      <c r="N1330" s="363"/>
      <c r="O1330" s="363"/>
    </row>
    <row r="1331" spans="1:15" ht="15">
      <c r="A1331" s="364"/>
      <c r="B1331" s="153"/>
      <c r="C1331" s="365"/>
      <c r="D1331" s="366"/>
      <c r="E1331" s="366"/>
      <c r="F1331" s="366"/>
      <c r="G1331" s="367"/>
      <c r="H1331" s="363"/>
      <c r="I1331" s="363"/>
      <c r="J1331" s="363"/>
      <c r="K1331" s="363"/>
      <c r="L1331" s="363"/>
      <c r="M1331" s="363"/>
      <c r="N1331" s="363"/>
      <c r="O1331" s="363"/>
    </row>
    <row r="1332" spans="1:15" ht="15">
      <c r="A1332" s="364"/>
      <c r="B1332" s="153"/>
      <c r="C1332" s="365"/>
      <c r="D1332" s="366"/>
      <c r="E1332" s="366"/>
      <c r="F1332" s="366"/>
      <c r="G1332" s="367"/>
      <c r="H1332" s="363"/>
      <c r="I1332" s="363"/>
      <c r="J1332" s="363"/>
      <c r="K1332" s="363"/>
      <c r="L1332" s="363"/>
      <c r="M1332" s="363"/>
      <c r="N1332" s="363"/>
      <c r="O1332" s="363"/>
    </row>
    <row r="1333" spans="1:15" ht="15">
      <c r="A1333" s="364"/>
      <c r="B1333" s="153"/>
      <c r="C1333" s="365"/>
      <c r="D1333" s="366"/>
      <c r="E1333" s="366"/>
      <c r="F1333" s="366"/>
      <c r="G1333" s="367"/>
      <c r="H1333" s="363"/>
      <c r="I1333" s="363"/>
      <c r="J1333" s="363"/>
      <c r="K1333" s="363"/>
      <c r="L1333" s="363"/>
      <c r="M1333" s="363"/>
      <c r="N1333" s="363"/>
      <c r="O1333" s="363"/>
    </row>
    <row r="1334" spans="1:15" ht="15">
      <c r="A1334" s="364"/>
      <c r="B1334" s="153"/>
      <c r="C1334" s="365"/>
      <c r="D1334" s="366"/>
      <c r="E1334" s="366"/>
      <c r="F1334" s="366"/>
      <c r="G1334" s="367"/>
      <c r="H1334" s="363"/>
      <c r="I1334" s="363"/>
      <c r="J1334" s="363"/>
      <c r="K1334" s="363"/>
      <c r="L1334" s="363"/>
      <c r="M1334" s="363"/>
      <c r="N1334" s="363"/>
      <c r="O1334" s="363"/>
    </row>
    <row r="1335" spans="1:15" ht="15">
      <c r="A1335" s="364"/>
      <c r="B1335" s="153"/>
      <c r="C1335" s="365"/>
      <c r="D1335" s="366"/>
      <c r="E1335" s="366"/>
      <c r="F1335" s="366"/>
      <c r="G1335" s="367"/>
      <c r="H1335" s="363"/>
      <c r="I1335" s="363"/>
      <c r="J1335" s="363"/>
      <c r="K1335" s="363"/>
      <c r="L1335" s="363"/>
      <c r="M1335" s="363"/>
      <c r="N1335" s="363"/>
      <c r="O1335" s="363"/>
    </row>
    <row r="1336" spans="1:15" ht="15">
      <c r="A1336" s="364"/>
      <c r="B1336" s="153"/>
      <c r="C1336" s="365"/>
      <c r="D1336" s="366"/>
      <c r="E1336" s="366"/>
      <c r="F1336" s="366"/>
      <c r="G1336" s="367"/>
      <c r="H1336" s="363"/>
      <c r="I1336" s="363"/>
      <c r="J1336" s="363"/>
      <c r="K1336" s="363"/>
      <c r="L1336" s="363"/>
      <c r="M1336" s="363"/>
      <c r="N1336" s="363"/>
      <c r="O1336" s="363"/>
    </row>
    <row r="1337" spans="1:15" ht="15">
      <c r="A1337" s="364"/>
      <c r="B1337" s="153"/>
      <c r="C1337" s="365"/>
      <c r="D1337" s="366"/>
      <c r="E1337" s="366"/>
      <c r="F1337" s="366"/>
      <c r="G1337" s="367"/>
      <c r="H1337" s="363"/>
      <c r="I1337" s="363"/>
      <c r="J1337" s="363"/>
      <c r="K1337" s="363"/>
      <c r="L1337" s="363"/>
      <c r="M1337" s="363"/>
      <c r="N1337" s="363"/>
      <c r="O1337" s="363"/>
    </row>
    <row r="1338" spans="1:15" ht="15">
      <c r="A1338" s="368"/>
      <c r="B1338" s="153"/>
      <c r="C1338" s="365"/>
      <c r="D1338" s="366"/>
      <c r="E1338" s="366"/>
      <c r="F1338" s="366"/>
      <c r="G1338" s="367"/>
      <c r="H1338" s="363"/>
      <c r="I1338" s="363"/>
      <c r="J1338" s="363"/>
      <c r="K1338" s="363"/>
      <c r="L1338" s="363"/>
      <c r="M1338" s="363"/>
      <c r="N1338" s="363"/>
      <c r="O1338" s="363"/>
    </row>
    <row r="1339" spans="1:15" ht="15">
      <c r="A1339" s="368"/>
      <c r="B1339" s="153"/>
      <c r="C1339" s="365"/>
      <c r="D1339" s="366"/>
      <c r="E1339" s="366"/>
      <c r="F1339" s="366"/>
      <c r="G1339" s="367"/>
      <c r="H1339" s="363"/>
      <c r="I1339" s="363"/>
      <c r="J1339" s="363"/>
      <c r="K1339" s="363"/>
      <c r="L1339" s="363"/>
      <c r="M1339" s="363"/>
      <c r="N1339" s="363"/>
      <c r="O1339" s="363"/>
    </row>
    <row r="1340" spans="1:15" ht="15">
      <c r="A1340" s="368"/>
      <c r="B1340" s="153"/>
      <c r="C1340" s="365"/>
      <c r="D1340" s="366"/>
      <c r="E1340" s="366"/>
      <c r="F1340" s="366"/>
      <c r="G1340" s="367"/>
      <c r="H1340" s="363"/>
      <c r="I1340" s="363"/>
      <c r="J1340" s="363"/>
      <c r="K1340" s="363"/>
      <c r="L1340" s="363"/>
      <c r="M1340" s="363"/>
      <c r="N1340" s="363"/>
      <c r="O1340" s="363"/>
    </row>
    <row r="1341" spans="1:15" ht="15">
      <c r="A1341" s="368"/>
      <c r="B1341" s="153"/>
      <c r="C1341" s="365"/>
      <c r="D1341" s="366"/>
      <c r="E1341" s="366"/>
      <c r="F1341" s="366"/>
      <c r="G1341" s="367"/>
      <c r="H1341" s="363"/>
      <c r="I1341" s="363"/>
      <c r="J1341" s="363"/>
      <c r="K1341" s="363"/>
      <c r="L1341" s="363"/>
      <c r="M1341" s="363"/>
      <c r="N1341" s="363"/>
      <c r="O1341" s="363"/>
    </row>
    <row r="1342" spans="1:15" ht="15">
      <c r="A1342" s="368"/>
      <c r="B1342" s="153"/>
      <c r="C1342" s="365"/>
      <c r="D1342" s="366"/>
      <c r="E1342" s="366"/>
      <c r="F1342" s="366"/>
      <c r="G1342" s="367"/>
      <c r="H1342" s="363"/>
      <c r="I1342" s="363"/>
      <c r="J1342" s="363"/>
      <c r="K1342" s="363"/>
      <c r="L1342" s="363"/>
      <c r="M1342" s="363"/>
      <c r="N1342" s="363"/>
      <c r="O1342" s="363"/>
    </row>
    <row r="1343" spans="1:15" ht="15">
      <c r="A1343" s="368"/>
      <c r="B1343" s="153"/>
      <c r="C1343" s="365"/>
      <c r="D1343" s="366"/>
      <c r="E1343" s="366"/>
      <c r="F1343" s="366"/>
      <c r="G1343" s="367"/>
      <c r="H1343" s="363"/>
      <c r="I1343" s="363"/>
      <c r="J1343" s="363"/>
      <c r="K1343" s="363"/>
      <c r="L1343" s="363"/>
      <c r="M1343" s="363"/>
      <c r="N1343" s="363"/>
      <c r="O1343" s="363"/>
    </row>
    <row r="1344" spans="1:15" ht="15">
      <c r="A1344" s="368"/>
      <c r="B1344" s="153"/>
      <c r="C1344" s="365"/>
      <c r="D1344" s="366"/>
      <c r="E1344" s="366"/>
      <c r="F1344" s="366"/>
      <c r="G1344" s="367"/>
      <c r="H1344" s="363"/>
      <c r="I1344" s="363"/>
      <c r="J1344" s="363"/>
      <c r="K1344" s="363"/>
      <c r="L1344" s="363"/>
      <c r="M1344" s="363"/>
      <c r="N1344" s="363"/>
      <c r="O1344" s="363"/>
    </row>
    <row r="1345" spans="1:15" ht="15">
      <c r="A1345" s="368"/>
      <c r="B1345" s="153"/>
      <c r="C1345" s="365"/>
      <c r="D1345" s="366"/>
      <c r="E1345" s="366"/>
      <c r="F1345" s="366"/>
      <c r="G1345" s="367"/>
      <c r="H1345" s="363"/>
      <c r="I1345" s="363"/>
      <c r="J1345" s="363"/>
      <c r="K1345" s="363"/>
      <c r="L1345" s="363"/>
      <c r="M1345" s="363"/>
      <c r="N1345" s="363"/>
      <c r="O1345" s="363"/>
    </row>
    <row r="1346" spans="1:15" ht="15">
      <c r="A1346" s="364"/>
      <c r="B1346" s="153"/>
      <c r="C1346" s="365"/>
      <c r="D1346" s="366"/>
      <c r="E1346" s="366"/>
      <c r="F1346" s="366"/>
      <c r="G1346" s="367"/>
      <c r="H1346" s="363"/>
      <c r="I1346" s="363"/>
      <c r="J1346" s="363"/>
      <c r="K1346" s="363"/>
      <c r="L1346" s="363"/>
      <c r="M1346" s="363"/>
      <c r="N1346" s="363"/>
      <c r="O1346" s="363"/>
    </row>
    <row r="1347" spans="1:15" ht="15">
      <c r="A1347" s="368"/>
      <c r="B1347" s="153"/>
      <c r="C1347" s="365"/>
      <c r="D1347" s="366"/>
      <c r="E1347" s="366"/>
      <c r="F1347" s="366"/>
      <c r="G1347" s="367"/>
      <c r="H1347" s="363"/>
      <c r="I1347" s="363"/>
      <c r="J1347" s="363"/>
      <c r="K1347" s="363"/>
      <c r="L1347" s="363"/>
      <c r="M1347" s="363"/>
      <c r="N1347" s="363"/>
      <c r="O1347" s="363"/>
    </row>
    <row r="1348" spans="1:15" ht="15">
      <c r="A1348" s="368"/>
      <c r="B1348" s="153"/>
      <c r="C1348" s="365"/>
      <c r="D1348" s="366"/>
      <c r="E1348" s="366"/>
      <c r="F1348" s="366"/>
      <c r="G1348" s="367"/>
      <c r="H1348" s="363"/>
      <c r="I1348" s="363"/>
      <c r="J1348" s="363"/>
      <c r="K1348" s="363"/>
      <c r="L1348" s="363"/>
      <c r="M1348" s="363"/>
      <c r="N1348" s="363"/>
      <c r="O1348" s="363"/>
    </row>
    <row r="1349" spans="1:15" ht="15">
      <c r="A1349" s="368"/>
      <c r="B1349" s="153"/>
      <c r="C1349" s="365"/>
      <c r="D1349" s="366"/>
      <c r="E1349" s="366"/>
      <c r="F1349" s="366"/>
      <c r="G1349" s="367"/>
      <c r="H1349" s="363"/>
      <c r="I1349" s="363"/>
      <c r="J1349" s="363"/>
      <c r="K1349" s="363"/>
      <c r="L1349" s="363"/>
      <c r="M1349" s="363"/>
      <c r="N1349" s="363"/>
      <c r="O1349" s="363"/>
    </row>
    <row r="1350" spans="1:15" ht="15">
      <c r="A1350" s="368"/>
      <c r="B1350" s="153"/>
      <c r="C1350" s="365"/>
      <c r="D1350" s="366"/>
      <c r="E1350" s="366"/>
      <c r="F1350" s="366"/>
      <c r="G1350" s="367"/>
      <c r="H1350" s="363"/>
      <c r="I1350" s="363"/>
      <c r="J1350" s="363"/>
      <c r="K1350" s="363"/>
      <c r="L1350" s="363"/>
      <c r="M1350" s="363"/>
      <c r="N1350" s="363"/>
      <c r="O1350" s="363"/>
    </row>
    <row r="1351" spans="1:15" ht="15">
      <c r="A1351" s="368"/>
      <c r="B1351" s="153"/>
      <c r="C1351" s="365"/>
      <c r="D1351" s="366"/>
      <c r="E1351" s="366"/>
      <c r="F1351" s="366"/>
      <c r="G1351" s="367"/>
      <c r="H1351" s="363"/>
      <c r="I1351" s="363"/>
      <c r="J1351" s="363"/>
      <c r="K1351" s="363"/>
      <c r="L1351" s="363"/>
      <c r="M1351" s="363"/>
      <c r="N1351" s="363"/>
      <c r="O1351" s="363"/>
    </row>
    <row r="1352" spans="1:15" ht="15">
      <c r="A1352" s="368"/>
      <c r="B1352" s="153"/>
      <c r="C1352" s="365"/>
      <c r="D1352" s="366"/>
      <c r="E1352" s="366"/>
      <c r="F1352" s="366"/>
      <c r="G1352" s="367"/>
      <c r="H1352" s="363"/>
      <c r="I1352" s="363"/>
      <c r="J1352" s="363"/>
      <c r="K1352" s="363"/>
      <c r="L1352" s="363"/>
      <c r="M1352" s="363"/>
      <c r="N1352" s="363"/>
      <c r="O1352" s="363"/>
    </row>
    <row r="1353" spans="1:15" ht="15">
      <c r="A1353" s="368"/>
      <c r="B1353" s="153"/>
      <c r="C1353" s="365"/>
      <c r="D1353" s="366"/>
      <c r="E1353" s="366"/>
      <c r="F1353" s="366"/>
      <c r="G1353" s="367"/>
      <c r="H1353" s="363"/>
      <c r="I1353" s="363"/>
      <c r="J1353" s="363"/>
      <c r="K1353" s="363"/>
      <c r="L1353" s="363"/>
      <c r="M1353" s="363"/>
      <c r="N1353" s="363"/>
      <c r="O1353" s="363"/>
    </row>
    <row r="1354" spans="1:15" ht="15">
      <c r="A1354" s="368"/>
      <c r="B1354" s="153"/>
      <c r="C1354" s="365"/>
      <c r="D1354" s="366"/>
      <c r="E1354" s="366"/>
      <c r="F1354" s="366"/>
      <c r="G1354" s="367"/>
      <c r="H1354" s="363"/>
      <c r="I1354" s="363"/>
      <c r="J1354" s="363"/>
      <c r="K1354" s="363"/>
      <c r="L1354" s="363"/>
      <c r="M1354" s="363"/>
      <c r="N1354" s="363"/>
      <c r="O1354" s="363"/>
    </row>
    <row r="1355" spans="1:15" ht="12.75">
      <c r="A1355" s="288"/>
      <c r="B1355" s="241"/>
      <c r="C1355" s="241"/>
      <c r="D1355" s="241"/>
      <c r="E1355" s="241"/>
      <c r="F1355" s="241"/>
      <c r="G1355" s="241"/>
      <c r="H1355" s="241"/>
      <c r="I1355" s="241"/>
      <c r="J1355" s="241"/>
      <c r="K1355" s="241"/>
      <c r="L1355" s="241"/>
      <c r="M1355" s="241"/>
      <c r="N1355" s="241"/>
      <c r="O1355" s="241"/>
    </row>
    <row r="1356" spans="1:15" ht="15">
      <c r="A1356" s="368"/>
      <c r="B1356" s="153"/>
      <c r="C1356" s="365"/>
      <c r="D1356" s="366"/>
      <c r="E1356" s="366"/>
      <c r="F1356" s="366"/>
      <c r="G1356" s="367"/>
      <c r="H1356" s="363"/>
      <c r="I1356" s="363"/>
      <c r="J1356" s="363"/>
      <c r="K1356" s="363"/>
      <c r="L1356" s="363"/>
      <c r="M1356" s="363"/>
      <c r="N1356" s="363"/>
      <c r="O1356" s="363"/>
    </row>
    <row r="1357" spans="1:15" ht="15">
      <c r="A1357" s="368"/>
      <c r="B1357" s="153"/>
      <c r="C1357" s="365"/>
      <c r="D1357" s="366"/>
      <c r="E1357" s="366"/>
      <c r="F1357" s="366"/>
      <c r="G1357" s="367"/>
      <c r="H1357" s="363"/>
      <c r="I1357" s="363"/>
      <c r="J1357" s="363"/>
      <c r="K1357" s="363"/>
      <c r="L1357" s="363"/>
      <c r="M1357" s="363"/>
      <c r="N1357" s="363"/>
      <c r="O1357" s="363"/>
    </row>
    <row r="1358" spans="1:15" ht="15">
      <c r="A1358" s="368"/>
      <c r="B1358" s="153"/>
      <c r="C1358" s="365"/>
      <c r="D1358" s="366"/>
      <c r="E1358" s="366"/>
      <c r="F1358" s="366"/>
      <c r="G1358" s="367"/>
      <c r="H1358" s="363"/>
      <c r="I1358" s="363"/>
      <c r="J1358" s="363"/>
      <c r="K1358" s="363"/>
      <c r="L1358" s="363"/>
      <c r="M1358" s="363"/>
      <c r="N1358" s="363"/>
      <c r="O1358" s="363"/>
    </row>
    <row r="1359" spans="1:15" ht="15">
      <c r="A1359" s="368"/>
      <c r="B1359" s="153"/>
      <c r="C1359" s="365"/>
      <c r="D1359" s="366"/>
      <c r="E1359" s="366"/>
      <c r="F1359" s="366"/>
      <c r="G1359" s="367"/>
      <c r="H1359" s="363"/>
      <c r="I1359" s="363"/>
      <c r="J1359" s="363"/>
      <c r="K1359" s="363"/>
      <c r="L1359" s="363"/>
      <c r="M1359" s="363"/>
      <c r="N1359" s="363"/>
      <c r="O1359" s="363"/>
    </row>
    <row r="1360" spans="1:15" ht="15">
      <c r="A1360" s="368"/>
      <c r="B1360" s="153"/>
      <c r="C1360" s="365"/>
      <c r="D1360" s="366"/>
      <c r="E1360" s="366"/>
      <c r="F1360" s="366"/>
      <c r="G1360" s="367"/>
      <c r="H1360" s="363"/>
      <c r="I1360" s="363"/>
      <c r="J1360" s="363"/>
      <c r="K1360" s="363"/>
      <c r="L1360" s="363"/>
      <c r="M1360" s="363"/>
      <c r="N1360" s="363"/>
      <c r="O1360" s="363"/>
    </row>
    <row r="1361" spans="1:15" ht="15">
      <c r="A1361" s="368"/>
      <c r="B1361" s="153"/>
      <c r="C1361" s="365"/>
      <c r="D1361" s="366"/>
      <c r="E1361" s="366"/>
      <c r="F1361" s="366"/>
      <c r="G1361" s="367"/>
      <c r="H1361" s="363"/>
      <c r="I1361" s="363"/>
      <c r="J1361" s="363"/>
      <c r="K1361" s="363"/>
      <c r="L1361" s="363"/>
      <c r="M1361" s="363"/>
      <c r="N1361" s="363"/>
      <c r="O1361" s="363"/>
    </row>
    <row r="1362" spans="1:15" ht="15">
      <c r="A1362" s="368"/>
      <c r="B1362" s="153"/>
      <c r="C1362" s="365"/>
      <c r="D1362" s="366"/>
      <c r="E1362" s="366"/>
      <c r="F1362" s="366"/>
      <c r="G1362" s="367"/>
      <c r="H1362" s="363"/>
      <c r="I1362" s="363"/>
      <c r="J1362" s="363"/>
      <c r="K1362" s="363"/>
      <c r="L1362" s="363"/>
      <c r="M1362" s="363"/>
      <c r="N1362" s="363"/>
      <c r="O1362" s="363"/>
    </row>
    <row r="1363" spans="1:15" ht="15">
      <c r="A1363" s="368"/>
      <c r="B1363" s="153"/>
      <c r="C1363" s="365"/>
      <c r="D1363" s="366"/>
      <c r="E1363" s="366"/>
      <c r="F1363" s="366"/>
      <c r="G1363" s="367"/>
      <c r="H1363" s="363"/>
      <c r="I1363" s="363"/>
      <c r="J1363" s="363"/>
      <c r="K1363" s="363"/>
      <c r="L1363" s="363"/>
      <c r="M1363" s="363"/>
      <c r="N1363" s="363"/>
      <c r="O1363" s="363"/>
    </row>
    <row r="1364" spans="1:15" ht="12.75">
      <c r="A1364" s="288"/>
      <c r="B1364" s="241"/>
      <c r="C1364" s="241"/>
      <c r="D1364" s="241"/>
      <c r="E1364" s="241"/>
      <c r="F1364" s="241"/>
      <c r="G1364" s="241"/>
      <c r="H1364" s="241"/>
      <c r="I1364" s="241"/>
      <c r="J1364" s="241"/>
      <c r="K1364" s="241"/>
      <c r="L1364" s="241"/>
      <c r="M1364" s="241"/>
      <c r="N1364" s="241"/>
      <c r="O1364" s="241"/>
    </row>
    <row r="1365" spans="1:15" ht="15">
      <c r="A1365" s="227"/>
      <c r="B1365" s="153"/>
      <c r="C1365" s="43"/>
      <c r="D1365" s="147"/>
      <c r="E1365" s="147"/>
      <c r="F1365" s="147"/>
      <c r="G1365" s="44"/>
      <c r="H1365" s="45"/>
      <c r="I1365" s="45"/>
      <c r="J1365" s="45"/>
      <c r="K1365" s="45"/>
      <c r="L1365" s="45"/>
      <c r="M1365" s="45"/>
      <c r="N1365" s="45"/>
      <c r="O1365" s="45"/>
    </row>
    <row r="1366" spans="1:15" ht="15">
      <c r="A1366" s="227"/>
      <c r="B1366" s="287"/>
      <c r="C1366" s="283"/>
      <c r="D1366" s="283"/>
      <c r="E1366" s="283"/>
      <c r="F1366" s="283"/>
      <c r="G1366" s="295"/>
      <c r="H1366" s="280"/>
      <c r="I1366" s="283"/>
      <c r="J1366" s="283"/>
      <c r="K1366" s="283"/>
      <c r="L1366" s="283"/>
      <c r="M1366" s="283"/>
      <c r="N1366" s="283"/>
      <c r="O1366" s="283"/>
    </row>
    <row r="1367" spans="1:15" ht="15">
      <c r="A1367" s="227"/>
      <c r="B1367" s="283"/>
      <c r="C1367" s="283"/>
      <c r="D1367" s="283"/>
      <c r="E1367" s="283"/>
      <c r="F1367" s="283"/>
      <c r="G1367" s="283"/>
      <c r="H1367" s="283"/>
      <c r="I1367" s="283"/>
      <c r="J1367" s="283"/>
      <c r="K1367" s="283"/>
      <c r="L1367" s="283"/>
      <c r="M1367" s="283"/>
      <c r="N1367" s="283"/>
      <c r="O1367" s="283"/>
    </row>
    <row r="1368" spans="1:15" ht="15">
      <c r="A1368" s="227"/>
      <c r="B1368" s="283"/>
      <c r="C1368" s="283"/>
      <c r="D1368" s="280"/>
      <c r="E1368" s="280"/>
      <c r="F1368" s="280"/>
      <c r="G1368" s="280"/>
      <c r="H1368" s="280"/>
      <c r="I1368" s="280"/>
      <c r="J1368" s="280"/>
      <c r="K1368" s="280"/>
      <c r="L1368" s="280"/>
      <c r="M1368" s="280"/>
      <c r="N1368" s="280"/>
      <c r="O1368" s="280"/>
    </row>
    <row r="1369" spans="1:15" ht="15">
      <c r="A1369" s="227"/>
      <c r="B1369" s="287"/>
      <c r="C1369" s="287"/>
      <c r="D1369" s="287"/>
      <c r="E1369" s="287"/>
      <c r="F1369" s="287"/>
      <c r="G1369" s="287"/>
      <c r="H1369" s="287"/>
      <c r="I1369" s="287"/>
      <c r="J1369" s="287"/>
      <c r="K1369" s="287"/>
      <c r="L1369" s="287"/>
      <c r="M1369" s="287"/>
      <c r="N1369" s="287"/>
      <c r="O1369" s="287"/>
    </row>
    <row r="1370" spans="1:15" ht="15">
      <c r="A1370" s="364"/>
      <c r="B1370" s="153"/>
      <c r="C1370" s="365"/>
      <c r="D1370" s="366"/>
      <c r="E1370" s="366"/>
      <c r="F1370" s="366"/>
      <c r="G1370" s="367"/>
      <c r="H1370" s="363"/>
      <c r="I1370" s="363"/>
      <c r="J1370" s="363"/>
      <c r="K1370" s="363"/>
      <c r="L1370" s="363"/>
      <c r="M1370" s="363"/>
      <c r="N1370" s="363"/>
      <c r="O1370" s="363"/>
    </row>
    <row r="1371" spans="1:15" ht="15">
      <c r="A1371" s="364"/>
      <c r="B1371" s="153"/>
      <c r="C1371" s="365"/>
      <c r="D1371" s="366"/>
      <c r="E1371" s="366"/>
      <c r="F1371" s="366"/>
      <c r="G1371" s="367"/>
      <c r="H1371" s="363"/>
      <c r="I1371" s="363"/>
      <c r="J1371" s="363"/>
      <c r="K1371" s="363"/>
      <c r="L1371" s="363"/>
      <c r="M1371" s="363"/>
      <c r="N1371" s="363"/>
      <c r="O1371" s="363"/>
    </row>
    <row r="1372" spans="1:15" ht="15">
      <c r="A1372" s="364"/>
      <c r="B1372" s="153"/>
      <c r="C1372" s="365"/>
      <c r="D1372" s="366"/>
      <c r="E1372" s="366"/>
      <c r="F1372" s="366"/>
      <c r="G1372" s="367"/>
      <c r="H1372" s="363"/>
      <c r="I1372" s="363"/>
      <c r="J1372" s="363"/>
      <c r="K1372" s="363"/>
      <c r="L1372" s="363"/>
      <c r="M1372" s="363"/>
      <c r="N1372" s="363"/>
      <c r="O1372" s="363"/>
    </row>
    <row r="1373" spans="1:15" ht="15">
      <c r="A1373" s="364"/>
      <c r="B1373" s="153"/>
      <c r="C1373" s="365"/>
      <c r="D1373" s="366"/>
      <c r="E1373" s="366"/>
      <c r="F1373" s="366"/>
      <c r="G1373" s="367"/>
      <c r="H1373" s="363"/>
      <c r="I1373" s="363"/>
      <c r="J1373" s="363"/>
      <c r="K1373" s="363"/>
      <c r="L1373" s="363"/>
      <c r="M1373" s="363"/>
      <c r="N1373" s="363"/>
      <c r="O1373" s="363"/>
    </row>
    <row r="1374" spans="1:15" ht="15">
      <c r="A1374" s="364"/>
      <c r="B1374" s="153"/>
      <c r="C1374" s="365"/>
      <c r="D1374" s="366"/>
      <c r="E1374" s="366"/>
      <c r="F1374" s="366"/>
      <c r="G1374" s="367"/>
      <c r="H1374" s="363"/>
      <c r="I1374" s="363"/>
      <c r="J1374" s="363"/>
      <c r="K1374" s="363"/>
      <c r="L1374" s="363"/>
      <c r="M1374" s="363"/>
      <c r="N1374" s="363"/>
      <c r="O1374" s="363"/>
    </row>
    <row r="1375" spans="1:15" ht="15">
      <c r="A1375" s="364"/>
      <c r="B1375" s="153"/>
      <c r="C1375" s="365"/>
      <c r="D1375" s="366"/>
      <c r="E1375" s="366"/>
      <c r="F1375" s="366"/>
      <c r="G1375" s="367"/>
      <c r="H1375" s="363"/>
      <c r="I1375" s="363"/>
      <c r="J1375" s="363"/>
      <c r="K1375" s="363"/>
      <c r="L1375" s="363"/>
      <c r="M1375" s="363"/>
      <c r="N1375" s="363"/>
      <c r="O1375" s="363"/>
    </row>
    <row r="1376" spans="1:15" ht="15">
      <c r="A1376" s="368"/>
      <c r="B1376" s="153"/>
      <c r="C1376" s="365"/>
      <c r="D1376" s="366"/>
      <c r="E1376" s="366"/>
      <c r="F1376" s="366"/>
      <c r="G1376" s="367"/>
      <c r="H1376" s="363"/>
      <c r="I1376" s="363"/>
      <c r="J1376" s="363"/>
      <c r="K1376" s="363"/>
      <c r="L1376" s="363"/>
      <c r="M1376" s="363"/>
      <c r="N1376" s="363"/>
      <c r="O1376" s="363"/>
    </row>
    <row r="1377" spans="1:15" ht="15">
      <c r="A1377" s="368"/>
      <c r="B1377" s="153"/>
      <c r="C1377" s="365"/>
      <c r="D1377" s="366"/>
      <c r="E1377" s="366"/>
      <c r="F1377" s="366"/>
      <c r="G1377" s="367"/>
      <c r="H1377" s="363"/>
      <c r="I1377" s="363"/>
      <c r="J1377" s="363"/>
      <c r="K1377" s="363"/>
      <c r="L1377" s="363"/>
      <c r="M1377" s="363"/>
      <c r="N1377" s="363"/>
      <c r="O1377" s="363"/>
    </row>
    <row r="1378" spans="1:15" ht="15">
      <c r="A1378" s="368"/>
      <c r="B1378" s="153"/>
      <c r="C1378" s="365"/>
      <c r="D1378" s="366"/>
      <c r="E1378" s="366"/>
      <c r="F1378" s="366"/>
      <c r="G1378" s="367"/>
      <c r="H1378" s="363"/>
      <c r="I1378" s="363"/>
      <c r="J1378" s="363"/>
      <c r="K1378" s="363"/>
      <c r="L1378" s="363"/>
      <c r="M1378" s="363"/>
      <c r="N1378" s="363"/>
      <c r="O1378" s="363"/>
    </row>
    <row r="1379" spans="1:15" ht="15">
      <c r="A1379" s="368"/>
      <c r="B1379" s="153"/>
      <c r="C1379" s="365"/>
      <c r="D1379" s="366"/>
      <c r="E1379" s="366"/>
      <c r="F1379" s="366"/>
      <c r="G1379" s="367"/>
      <c r="H1379" s="363"/>
      <c r="I1379" s="363"/>
      <c r="J1379" s="363"/>
      <c r="K1379" s="363"/>
      <c r="L1379" s="363"/>
      <c r="M1379" s="363"/>
      <c r="N1379" s="363"/>
      <c r="O1379" s="363"/>
    </row>
    <row r="1380" spans="1:15" ht="15">
      <c r="A1380" s="368"/>
      <c r="B1380" s="153"/>
      <c r="C1380" s="365"/>
      <c r="D1380" s="366"/>
      <c r="E1380" s="366"/>
      <c r="F1380" s="366"/>
      <c r="G1380" s="367"/>
      <c r="H1380" s="366"/>
      <c r="I1380" s="366"/>
      <c r="J1380" s="366"/>
      <c r="K1380" s="366"/>
      <c r="L1380" s="366"/>
      <c r="M1380" s="366"/>
      <c r="N1380" s="366"/>
      <c r="O1380" s="366"/>
    </row>
    <row r="1381" spans="1:15" ht="15">
      <c r="A1381" s="368"/>
      <c r="B1381" s="153"/>
      <c r="C1381" s="365"/>
      <c r="D1381" s="366"/>
      <c r="E1381" s="366"/>
      <c r="F1381" s="366"/>
      <c r="G1381" s="367"/>
      <c r="H1381" s="366"/>
      <c r="I1381" s="366"/>
      <c r="J1381" s="366"/>
      <c r="K1381" s="366"/>
      <c r="L1381" s="366"/>
      <c r="M1381" s="366"/>
      <c r="N1381" s="366"/>
      <c r="O1381" s="366"/>
    </row>
    <row r="1382" spans="1:15" ht="15">
      <c r="A1382" s="368"/>
      <c r="B1382" s="153"/>
      <c r="C1382" s="365"/>
      <c r="D1382" s="366"/>
      <c r="E1382" s="366"/>
      <c r="F1382" s="366"/>
      <c r="G1382" s="367"/>
      <c r="H1382" s="366"/>
      <c r="I1382" s="366"/>
      <c r="J1382" s="366"/>
      <c r="K1382" s="366"/>
      <c r="L1382" s="366"/>
      <c r="M1382" s="366"/>
      <c r="N1382" s="366"/>
      <c r="O1382" s="366"/>
    </row>
    <row r="1383" spans="1:15" ht="15">
      <c r="A1383" s="368"/>
      <c r="B1383" s="153"/>
      <c r="C1383" s="365"/>
      <c r="D1383" s="366"/>
      <c r="E1383" s="366"/>
      <c r="F1383" s="366"/>
      <c r="G1383" s="367"/>
      <c r="H1383" s="366"/>
      <c r="I1383" s="366"/>
      <c r="J1383" s="366"/>
      <c r="K1383" s="366"/>
      <c r="L1383" s="366"/>
      <c r="M1383" s="366"/>
      <c r="N1383" s="366"/>
      <c r="O1383" s="366"/>
    </row>
    <row r="1384" spans="1:15" ht="15">
      <c r="A1384" s="368"/>
      <c r="B1384" s="153"/>
      <c r="C1384" s="365"/>
      <c r="D1384" s="366"/>
      <c r="E1384" s="366"/>
      <c r="F1384" s="366"/>
      <c r="G1384" s="367"/>
      <c r="H1384" s="366"/>
      <c r="I1384" s="366"/>
      <c r="J1384" s="366"/>
      <c r="K1384" s="366"/>
      <c r="L1384" s="366"/>
      <c r="M1384" s="366"/>
      <c r="N1384" s="366"/>
      <c r="O1384" s="366"/>
    </row>
    <row r="1385" spans="1:15" ht="15">
      <c r="A1385" s="368"/>
      <c r="B1385" s="153"/>
      <c r="C1385" s="365"/>
      <c r="D1385" s="366"/>
      <c r="E1385" s="366"/>
      <c r="F1385" s="366"/>
      <c r="G1385" s="367"/>
      <c r="H1385" s="366"/>
      <c r="I1385" s="366"/>
      <c r="J1385" s="366"/>
      <c r="K1385" s="366"/>
      <c r="L1385" s="366"/>
      <c r="M1385" s="366"/>
      <c r="N1385" s="366"/>
      <c r="O1385" s="366"/>
    </row>
    <row r="1386" spans="1:15" ht="15">
      <c r="A1386" s="368"/>
      <c r="B1386" s="153"/>
      <c r="C1386" s="365"/>
      <c r="D1386" s="366"/>
      <c r="E1386" s="366"/>
      <c r="F1386" s="366"/>
      <c r="G1386" s="367"/>
      <c r="H1386" s="366"/>
      <c r="I1386" s="366"/>
      <c r="J1386" s="366"/>
      <c r="K1386" s="366"/>
      <c r="L1386" s="366"/>
      <c r="M1386" s="366"/>
      <c r="N1386" s="366"/>
      <c r="O1386" s="366"/>
    </row>
    <row r="1387" spans="1:15" ht="15">
      <c r="A1387" s="368"/>
      <c r="B1387" s="153"/>
      <c r="C1387" s="365"/>
      <c r="D1387" s="366"/>
      <c r="E1387" s="366"/>
      <c r="F1387" s="366"/>
      <c r="G1387" s="367"/>
      <c r="H1387" s="366"/>
      <c r="I1387" s="366"/>
      <c r="J1387" s="366"/>
      <c r="K1387" s="366"/>
      <c r="L1387" s="366"/>
      <c r="M1387" s="366"/>
      <c r="N1387" s="366"/>
      <c r="O1387" s="366"/>
    </row>
    <row r="1388" spans="1:15" ht="15">
      <c r="A1388" s="368"/>
      <c r="B1388" s="153"/>
      <c r="C1388" s="365"/>
      <c r="D1388" s="366"/>
      <c r="E1388" s="366"/>
      <c r="F1388" s="366"/>
      <c r="G1388" s="367"/>
      <c r="H1388" s="366"/>
      <c r="I1388" s="366"/>
      <c r="J1388" s="366"/>
      <c r="K1388" s="366"/>
      <c r="L1388" s="366"/>
      <c r="M1388" s="366"/>
      <c r="N1388" s="366"/>
      <c r="O1388" s="366"/>
    </row>
    <row r="1389" spans="1:15" ht="15">
      <c r="A1389" s="368"/>
      <c r="B1389" s="153"/>
      <c r="C1389" s="365"/>
      <c r="D1389" s="366"/>
      <c r="E1389" s="366"/>
      <c r="F1389" s="366"/>
      <c r="G1389" s="367"/>
      <c r="H1389" s="366"/>
      <c r="I1389" s="366"/>
      <c r="J1389" s="366"/>
      <c r="K1389" s="366"/>
      <c r="L1389" s="366"/>
      <c r="M1389" s="366"/>
      <c r="N1389" s="366"/>
      <c r="O1389" s="366"/>
    </row>
    <row r="1390" spans="1:15" ht="15">
      <c r="A1390" s="368"/>
      <c r="B1390" s="153"/>
      <c r="C1390" s="365"/>
      <c r="D1390" s="366"/>
      <c r="E1390" s="366"/>
      <c r="F1390" s="366"/>
      <c r="G1390" s="367"/>
      <c r="H1390" s="366"/>
      <c r="I1390" s="366"/>
      <c r="J1390" s="366"/>
      <c r="K1390" s="366"/>
      <c r="L1390" s="366"/>
      <c r="M1390" s="366"/>
      <c r="N1390" s="366"/>
      <c r="O1390" s="366"/>
    </row>
    <row r="1391" spans="1:15" ht="15">
      <c r="A1391" s="260"/>
      <c r="B1391" s="281"/>
      <c r="C1391" s="294"/>
      <c r="D1391" s="280"/>
      <c r="E1391" s="280"/>
      <c r="F1391" s="280"/>
      <c r="G1391" s="280"/>
      <c r="H1391" s="280"/>
      <c r="I1391" s="280"/>
      <c r="J1391" s="280"/>
      <c r="K1391" s="280"/>
      <c r="L1391" s="280"/>
      <c r="M1391" s="280"/>
      <c r="N1391" s="280"/>
      <c r="O1391" s="280"/>
    </row>
    <row r="1392" spans="1:15" ht="15">
      <c r="A1392" s="364"/>
      <c r="B1392" s="153"/>
      <c r="C1392" s="365"/>
      <c r="D1392" s="366"/>
      <c r="E1392" s="366"/>
      <c r="F1392" s="366"/>
      <c r="G1392" s="367"/>
      <c r="H1392" s="366"/>
      <c r="I1392" s="366"/>
      <c r="J1392" s="366"/>
      <c r="K1392" s="366"/>
      <c r="L1392" s="366"/>
      <c r="M1392" s="366"/>
      <c r="N1392" s="366"/>
      <c r="O1392" s="366"/>
    </row>
    <row r="1393" spans="1:15" ht="15">
      <c r="A1393" s="364"/>
      <c r="B1393" s="153"/>
      <c r="C1393" s="365"/>
      <c r="D1393" s="366"/>
      <c r="E1393" s="366"/>
      <c r="F1393" s="366"/>
      <c r="G1393" s="367"/>
      <c r="H1393" s="366"/>
      <c r="I1393" s="366"/>
      <c r="J1393" s="366"/>
      <c r="K1393" s="366"/>
      <c r="L1393" s="366"/>
      <c r="M1393" s="366"/>
      <c r="N1393" s="366"/>
      <c r="O1393" s="366"/>
    </row>
    <row r="1394" spans="1:15" ht="15">
      <c r="A1394" s="364"/>
      <c r="B1394" s="153"/>
      <c r="C1394" s="365"/>
      <c r="D1394" s="366"/>
      <c r="E1394" s="366"/>
      <c r="F1394" s="366"/>
      <c r="G1394" s="367"/>
      <c r="H1394" s="366"/>
      <c r="I1394" s="366"/>
      <c r="J1394" s="366"/>
      <c r="K1394" s="366"/>
      <c r="L1394" s="366"/>
      <c r="M1394" s="366"/>
      <c r="N1394" s="366"/>
      <c r="O1394" s="366"/>
    </row>
    <row r="1395" spans="1:15" ht="15">
      <c r="A1395" s="364"/>
      <c r="B1395" s="153"/>
      <c r="C1395" s="365"/>
      <c r="D1395" s="366"/>
      <c r="E1395" s="366"/>
      <c r="F1395" s="366"/>
      <c r="G1395" s="367"/>
      <c r="H1395" s="366"/>
      <c r="I1395" s="366"/>
      <c r="J1395" s="366"/>
      <c r="K1395" s="366"/>
      <c r="L1395" s="366"/>
      <c r="M1395" s="366"/>
      <c r="N1395" s="366"/>
      <c r="O1395" s="366"/>
    </row>
    <row r="1396" spans="1:15" ht="15">
      <c r="A1396" s="364"/>
      <c r="B1396" s="153"/>
      <c r="C1396" s="365"/>
      <c r="D1396" s="366"/>
      <c r="E1396" s="366"/>
      <c r="F1396" s="366"/>
      <c r="G1396" s="367"/>
      <c r="H1396" s="366"/>
      <c r="I1396" s="366"/>
      <c r="J1396" s="366"/>
      <c r="K1396" s="366"/>
      <c r="L1396" s="366"/>
      <c r="M1396" s="366"/>
      <c r="N1396" s="366"/>
      <c r="O1396" s="366"/>
    </row>
    <row r="1397" spans="1:15" ht="15">
      <c r="A1397" s="364"/>
      <c r="B1397" s="153"/>
      <c r="C1397" s="365"/>
      <c r="D1397" s="366"/>
      <c r="E1397" s="366"/>
      <c r="F1397" s="366"/>
      <c r="G1397" s="367"/>
      <c r="H1397" s="366"/>
      <c r="I1397" s="366"/>
      <c r="J1397" s="366"/>
      <c r="K1397" s="366"/>
      <c r="L1397" s="366"/>
      <c r="M1397" s="366"/>
      <c r="N1397" s="366"/>
      <c r="O1397" s="366"/>
    </row>
    <row r="1398" spans="1:15" ht="15">
      <c r="A1398" s="364"/>
      <c r="B1398" s="153"/>
      <c r="C1398" s="365"/>
      <c r="D1398" s="366"/>
      <c r="E1398" s="366"/>
      <c r="F1398" s="366"/>
      <c r="G1398" s="367"/>
      <c r="H1398" s="366"/>
      <c r="I1398" s="366"/>
      <c r="J1398" s="366"/>
      <c r="K1398" s="366"/>
      <c r="L1398" s="366"/>
      <c r="M1398" s="366"/>
      <c r="N1398" s="366"/>
      <c r="O1398" s="366"/>
    </row>
    <row r="1399" spans="1:15" ht="15">
      <c r="A1399" s="364"/>
      <c r="B1399" s="153"/>
      <c r="C1399" s="365"/>
      <c r="D1399" s="366"/>
      <c r="E1399" s="366"/>
      <c r="F1399" s="366"/>
      <c r="G1399" s="367"/>
      <c r="H1399" s="366"/>
      <c r="I1399" s="366"/>
      <c r="J1399" s="366"/>
      <c r="K1399" s="366"/>
      <c r="L1399" s="366"/>
      <c r="M1399" s="366"/>
      <c r="N1399" s="366"/>
      <c r="O1399" s="366"/>
    </row>
    <row r="1400" spans="1:15" ht="15">
      <c r="A1400" s="364"/>
      <c r="B1400" s="153"/>
      <c r="C1400" s="365"/>
      <c r="D1400" s="366"/>
      <c r="E1400" s="366"/>
      <c r="F1400" s="366"/>
      <c r="G1400" s="367"/>
      <c r="H1400" s="366"/>
      <c r="I1400" s="366"/>
      <c r="J1400" s="366"/>
      <c r="K1400" s="366"/>
      <c r="L1400" s="366"/>
      <c r="M1400" s="366"/>
      <c r="N1400" s="366"/>
      <c r="O1400" s="366"/>
    </row>
    <row r="1401" spans="1:15" ht="15">
      <c r="A1401" s="364"/>
      <c r="B1401" s="153"/>
      <c r="C1401" s="365"/>
      <c r="D1401" s="366"/>
      <c r="E1401" s="366"/>
      <c r="F1401" s="366"/>
      <c r="G1401" s="367"/>
      <c r="H1401" s="366"/>
      <c r="I1401" s="366"/>
      <c r="J1401" s="366"/>
      <c r="K1401" s="366"/>
      <c r="L1401" s="366"/>
      <c r="M1401" s="366"/>
      <c r="N1401" s="366"/>
      <c r="O1401" s="366"/>
    </row>
    <row r="1402" spans="1:15" ht="15">
      <c r="A1402" s="364"/>
      <c r="B1402" s="153"/>
      <c r="C1402" s="365"/>
      <c r="D1402" s="366"/>
      <c r="E1402" s="366"/>
      <c r="F1402" s="366"/>
      <c r="G1402" s="367"/>
      <c r="H1402" s="366"/>
      <c r="I1402" s="366"/>
      <c r="J1402" s="366"/>
      <c r="K1402" s="366"/>
      <c r="L1402" s="366"/>
      <c r="M1402" s="366"/>
      <c r="N1402" s="366"/>
      <c r="O1402" s="366"/>
    </row>
    <row r="1403" spans="1:15" ht="15">
      <c r="A1403" s="364"/>
      <c r="B1403" s="153"/>
      <c r="C1403" s="365"/>
      <c r="D1403" s="366"/>
      <c r="E1403" s="366"/>
      <c r="F1403" s="366"/>
      <c r="G1403" s="367"/>
      <c r="H1403" s="366"/>
      <c r="I1403" s="366"/>
      <c r="J1403" s="366"/>
      <c r="K1403" s="366"/>
      <c r="L1403" s="366"/>
      <c r="M1403" s="366"/>
      <c r="N1403" s="366"/>
      <c r="O1403" s="366"/>
    </row>
    <row r="1404" spans="1:15" ht="15">
      <c r="A1404" s="364"/>
      <c r="B1404" s="153"/>
      <c r="C1404" s="365"/>
      <c r="D1404" s="366"/>
      <c r="E1404" s="366"/>
      <c r="F1404" s="366"/>
      <c r="G1404" s="367"/>
      <c r="H1404" s="366"/>
      <c r="I1404" s="366"/>
      <c r="J1404" s="366"/>
      <c r="K1404" s="366"/>
      <c r="L1404" s="366"/>
      <c r="M1404" s="366"/>
      <c r="N1404" s="366"/>
      <c r="O1404" s="366"/>
    </row>
    <row r="1405" spans="1:15" ht="15">
      <c r="A1405" s="364"/>
      <c r="B1405" s="153"/>
      <c r="C1405" s="365"/>
      <c r="D1405" s="366"/>
      <c r="E1405" s="366"/>
      <c r="F1405" s="366"/>
      <c r="G1405" s="367"/>
      <c r="H1405" s="366"/>
      <c r="I1405" s="366"/>
      <c r="J1405" s="366"/>
      <c r="K1405" s="366"/>
      <c r="L1405" s="366"/>
      <c r="M1405" s="366"/>
      <c r="N1405" s="366"/>
      <c r="O1405" s="366"/>
    </row>
    <row r="1406" spans="1:15" ht="15">
      <c r="A1406" s="364"/>
      <c r="B1406" s="153"/>
      <c r="C1406" s="365"/>
      <c r="D1406" s="366"/>
      <c r="E1406" s="366"/>
      <c r="F1406" s="366"/>
      <c r="G1406" s="367"/>
      <c r="H1406" s="366"/>
      <c r="I1406" s="366"/>
      <c r="J1406" s="366"/>
      <c r="K1406" s="366"/>
      <c r="L1406" s="366"/>
      <c r="M1406" s="366"/>
      <c r="N1406" s="366"/>
      <c r="O1406" s="366"/>
    </row>
    <row r="1407" spans="1:15" ht="15">
      <c r="A1407" s="364"/>
      <c r="B1407" s="153"/>
      <c r="C1407" s="365"/>
      <c r="D1407" s="366"/>
      <c r="E1407" s="366"/>
      <c r="F1407" s="366"/>
      <c r="G1407" s="367"/>
      <c r="H1407" s="366"/>
      <c r="I1407" s="366"/>
      <c r="J1407" s="366"/>
      <c r="K1407" s="366"/>
      <c r="L1407" s="366"/>
      <c r="M1407" s="366"/>
      <c r="N1407" s="366"/>
      <c r="O1407" s="366"/>
    </row>
    <row r="1408" spans="1:15" ht="15">
      <c r="A1408" s="364"/>
      <c r="B1408" s="153"/>
      <c r="C1408" s="365"/>
      <c r="D1408" s="366"/>
      <c r="E1408" s="366"/>
      <c r="F1408" s="366"/>
      <c r="G1408" s="367"/>
      <c r="H1408" s="366"/>
      <c r="I1408" s="366"/>
      <c r="J1408" s="366"/>
      <c r="K1408" s="366"/>
      <c r="L1408" s="366"/>
      <c r="M1408" s="366"/>
      <c r="N1408" s="366"/>
      <c r="O1408" s="366"/>
    </row>
    <row r="1409" spans="1:15" ht="15">
      <c r="A1409" s="368"/>
      <c r="B1409" s="153"/>
      <c r="C1409" s="365"/>
      <c r="D1409" s="366"/>
      <c r="E1409" s="366"/>
      <c r="F1409" s="366"/>
      <c r="G1409" s="367"/>
      <c r="H1409" s="363"/>
      <c r="I1409" s="363"/>
      <c r="J1409" s="366"/>
      <c r="K1409" s="363"/>
      <c r="L1409" s="363"/>
      <c r="M1409" s="363"/>
      <c r="N1409" s="363"/>
      <c r="O1409" s="363"/>
    </row>
    <row r="1410" spans="1:15" ht="15">
      <c r="A1410" s="368"/>
      <c r="B1410" s="153"/>
      <c r="C1410" s="365"/>
      <c r="D1410" s="366"/>
      <c r="E1410" s="366"/>
      <c r="F1410" s="366"/>
      <c r="G1410" s="367"/>
      <c r="H1410" s="363"/>
      <c r="I1410" s="363"/>
      <c r="J1410" s="366"/>
      <c r="K1410" s="363"/>
      <c r="L1410" s="363"/>
      <c r="M1410" s="363"/>
      <c r="N1410" s="363"/>
      <c r="O1410" s="363"/>
    </row>
    <row r="1411" spans="1:15" ht="15">
      <c r="A1411" s="368"/>
      <c r="B1411" s="153"/>
      <c r="C1411" s="365"/>
      <c r="D1411" s="366"/>
      <c r="E1411" s="366"/>
      <c r="F1411" s="366"/>
      <c r="G1411" s="367"/>
      <c r="H1411" s="363"/>
      <c r="I1411" s="363"/>
      <c r="J1411" s="366"/>
      <c r="K1411" s="363"/>
      <c r="L1411" s="363"/>
      <c r="M1411" s="363"/>
      <c r="N1411" s="363"/>
      <c r="O1411" s="363"/>
    </row>
    <row r="1412" spans="1:15" ht="15">
      <c r="A1412" s="368"/>
      <c r="B1412" s="153"/>
      <c r="C1412" s="365"/>
      <c r="D1412" s="366"/>
      <c r="E1412" s="366"/>
      <c r="F1412" s="366"/>
      <c r="G1412" s="367"/>
      <c r="H1412" s="363"/>
      <c r="I1412" s="363"/>
      <c r="J1412" s="366"/>
      <c r="K1412" s="363"/>
      <c r="L1412" s="363"/>
      <c r="M1412" s="363"/>
      <c r="N1412" s="363"/>
      <c r="O1412" s="363"/>
    </row>
    <row r="1413" spans="1:15" ht="15">
      <c r="A1413" s="368"/>
      <c r="B1413" s="153"/>
      <c r="C1413" s="365"/>
      <c r="D1413" s="366"/>
      <c r="E1413" s="366"/>
      <c r="F1413" s="366"/>
      <c r="G1413" s="367"/>
      <c r="H1413" s="363"/>
      <c r="I1413" s="363"/>
      <c r="J1413" s="366"/>
      <c r="K1413" s="363"/>
      <c r="L1413" s="363"/>
      <c r="M1413" s="363"/>
      <c r="N1413" s="363"/>
      <c r="O1413" s="363"/>
    </row>
    <row r="1414" spans="1:15" ht="15">
      <c r="A1414" s="368"/>
      <c r="B1414" s="153"/>
      <c r="C1414" s="365"/>
      <c r="D1414" s="366"/>
      <c r="E1414" s="366"/>
      <c r="F1414" s="366"/>
      <c r="G1414" s="366"/>
      <c r="H1414" s="366"/>
      <c r="I1414" s="366"/>
      <c r="J1414" s="366"/>
      <c r="K1414" s="366"/>
      <c r="L1414" s="366"/>
      <c r="M1414" s="366"/>
      <c r="N1414" s="366"/>
      <c r="O1414" s="366"/>
    </row>
    <row r="1415" spans="1:15" ht="15">
      <c r="A1415" s="368"/>
      <c r="B1415" s="153"/>
      <c r="C1415" s="365"/>
      <c r="D1415" s="366"/>
      <c r="E1415" s="366"/>
      <c r="F1415" s="366"/>
      <c r="G1415" s="366"/>
      <c r="H1415" s="366"/>
      <c r="I1415" s="366"/>
      <c r="J1415" s="366"/>
      <c r="K1415" s="366"/>
      <c r="L1415" s="366"/>
      <c r="M1415" s="366"/>
      <c r="N1415" s="366"/>
      <c r="O1415" s="366"/>
    </row>
    <row r="1416" spans="1:15" ht="15">
      <c r="A1416" s="368"/>
      <c r="B1416" s="153"/>
      <c r="C1416" s="365"/>
      <c r="D1416" s="366"/>
      <c r="E1416" s="366"/>
      <c r="F1416" s="366"/>
      <c r="G1416" s="366"/>
      <c r="H1416" s="366"/>
      <c r="I1416" s="366"/>
      <c r="J1416" s="366"/>
      <c r="K1416" s="366"/>
      <c r="L1416" s="366"/>
      <c r="M1416" s="366"/>
      <c r="N1416" s="366"/>
      <c r="O1416" s="366"/>
    </row>
    <row r="1417" spans="1:15" ht="15">
      <c r="A1417" s="368"/>
      <c r="B1417" s="153"/>
      <c r="C1417" s="365"/>
      <c r="D1417" s="366"/>
      <c r="E1417" s="366"/>
      <c r="F1417" s="366"/>
      <c r="G1417" s="366"/>
      <c r="H1417" s="366"/>
      <c r="I1417" s="366"/>
      <c r="J1417" s="366"/>
      <c r="K1417" s="366"/>
      <c r="L1417" s="366"/>
      <c r="M1417" s="366"/>
      <c r="N1417" s="366"/>
      <c r="O1417" s="366"/>
    </row>
    <row r="1418" spans="1:15" ht="15">
      <c r="A1418" s="368"/>
      <c r="B1418" s="153"/>
      <c r="C1418" s="365"/>
      <c r="D1418" s="366"/>
      <c r="E1418" s="366"/>
      <c r="F1418" s="366"/>
      <c r="G1418" s="366"/>
      <c r="H1418" s="366"/>
      <c r="I1418" s="366"/>
      <c r="J1418" s="366"/>
      <c r="K1418" s="366"/>
      <c r="L1418" s="366"/>
      <c r="M1418" s="366"/>
      <c r="N1418" s="366"/>
      <c r="O1418" s="366"/>
    </row>
    <row r="1419" spans="1:15" ht="15">
      <c r="A1419" s="368"/>
      <c r="B1419" s="153"/>
      <c r="C1419" s="365"/>
      <c r="D1419" s="366"/>
      <c r="E1419" s="366"/>
      <c r="F1419" s="366"/>
      <c r="G1419" s="366"/>
      <c r="H1419" s="366"/>
      <c r="I1419" s="366"/>
      <c r="J1419" s="366"/>
      <c r="K1419" s="366"/>
      <c r="L1419" s="366"/>
      <c r="M1419" s="366"/>
      <c r="N1419" s="366"/>
      <c r="O1419" s="366"/>
    </row>
    <row r="1420" spans="1:15" ht="15">
      <c r="A1420" s="368"/>
      <c r="B1420" s="153"/>
      <c r="C1420" s="365"/>
      <c r="D1420" s="366"/>
      <c r="E1420" s="366"/>
      <c r="F1420" s="366"/>
      <c r="G1420" s="366"/>
      <c r="H1420" s="366"/>
      <c r="I1420" s="366"/>
      <c r="J1420" s="366"/>
      <c r="K1420" s="366"/>
      <c r="L1420" s="366"/>
      <c r="M1420" s="366"/>
      <c r="N1420" s="366"/>
      <c r="O1420" s="366"/>
    </row>
    <row r="1421" spans="1:15" ht="15">
      <c r="A1421" s="368"/>
      <c r="B1421" s="153"/>
      <c r="C1421" s="365"/>
      <c r="D1421" s="366"/>
      <c r="E1421" s="366"/>
      <c r="F1421" s="366"/>
      <c r="G1421" s="366"/>
      <c r="H1421" s="366"/>
      <c r="I1421" s="366"/>
      <c r="J1421" s="366"/>
      <c r="K1421" s="366"/>
      <c r="L1421" s="366"/>
      <c r="M1421" s="366"/>
      <c r="N1421" s="366"/>
      <c r="O1421" s="366"/>
    </row>
    <row r="1422" spans="1:15" ht="15">
      <c r="A1422" s="368"/>
      <c r="B1422" s="153"/>
      <c r="C1422" s="365"/>
      <c r="D1422" s="366"/>
      <c r="E1422" s="366"/>
      <c r="F1422" s="366"/>
      <c r="G1422" s="366"/>
      <c r="H1422" s="366"/>
      <c r="I1422" s="366"/>
      <c r="J1422" s="366"/>
      <c r="K1422" s="366"/>
      <c r="L1422" s="366"/>
      <c r="M1422" s="366"/>
      <c r="N1422" s="366"/>
      <c r="O1422" s="366"/>
    </row>
    <row r="1423" spans="1:15" ht="15">
      <c r="A1423" s="368"/>
      <c r="B1423" s="153"/>
      <c r="C1423" s="365"/>
      <c r="D1423" s="366"/>
      <c r="E1423" s="366"/>
      <c r="F1423" s="366"/>
      <c r="G1423" s="366"/>
      <c r="H1423" s="366"/>
      <c r="I1423" s="366"/>
      <c r="J1423" s="366"/>
      <c r="K1423" s="366"/>
      <c r="L1423" s="366"/>
      <c r="M1423" s="366"/>
      <c r="N1423" s="366"/>
      <c r="O1423" s="366"/>
    </row>
    <row r="1424" spans="1:15" ht="15">
      <c r="A1424" s="364"/>
      <c r="B1424" s="153"/>
      <c r="C1424" s="365"/>
      <c r="D1424" s="366"/>
      <c r="E1424" s="366"/>
      <c r="F1424" s="366"/>
      <c r="G1424" s="367"/>
      <c r="H1424" s="363"/>
      <c r="I1424" s="363"/>
      <c r="J1424" s="363"/>
      <c r="K1424" s="363"/>
      <c r="L1424" s="363"/>
      <c r="M1424" s="363"/>
      <c r="N1424" s="363"/>
      <c r="O1424" s="363"/>
    </row>
    <row r="1425" spans="1:15" ht="15">
      <c r="A1425" s="364"/>
      <c r="B1425" s="153"/>
      <c r="C1425" s="365"/>
      <c r="D1425" s="366"/>
      <c r="E1425" s="366"/>
      <c r="F1425" s="366"/>
      <c r="G1425" s="367"/>
      <c r="H1425" s="363"/>
      <c r="I1425" s="363"/>
      <c r="J1425" s="363"/>
      <c r="K1425" s="363"/>
      <c r="L1425" s="363"/>
      <c r="M1425" s="363"/>
      <c r="N1425" s="363"/>
      <c r="O1425" s="363"/>
    </row>
    <row r="1426" spans="1:15" ht="15">
      <c r="A1426" s="364"/>
      <c r="B1426" s="153"/>
      <c r="C1426" s="365"/>
      <c r="D1426" s="366"/>
      <c r="E1426" s="366"/>
      <c r="F1426" s="366"/>
      <c r="G1426" s="367"/>
      <c r="H1426" s="363"/>
      <c r="I1426" s="363"/>
      <c r="J1426" s="363"/>
      <c r="K1426" s="363"/>
      <c r="L1426" s="363"/>
      <c r="M1426" s="363"/>
      <c r="N1426" s="363"/>
      <c r="O1426" s="363"/>
    </row>
    <row r="1427" spans="1:15" ht="15">
      <c r="A1427" s="364"/>
      <c r="B1427" s="153"/>
      <c r="C1427" s="365"/>
      <c r="D1427" s="366"/>
      <c r="E1427" s="366"/>
      <c r="F1427" s="366"/>
      <c r="G1427" s="367"/>
      <c r="H1427" s="363"/>
      <c r="I1427" s="363"/>
      <c r="J1427" s="363"/>
      <c r="K1427" s="363"/>
      <c r="L1427" s="363"/>
      <c r="M1427" s="363"/>
      <c r="N1427" s="363"/>
      <c r="O1427" s="363"/>
    </row>
    <row r="1428" spans="1:15" ht="2.25" customHeight="1">
      <c r="A1428" s="364"/>
      <c r="B1428" s="153"/>
      <c r="C1428" s="365"/>
      <c r="D1428" s="366"/>
      <c r="E1428" s="366"/>
      <c r="F1428" s="366"/>
      <c r="G1428" s="367"/>
      <c r="H1428" s="363"/>
      <c r="I1428" s="363"/>
      <c r="J1428" s="363"/>
      <c r="K1428" s="363"/>
      <c r="L1428" s="363"/>
      <c r="M1428" s="363"/>
      <c r="N1428" s="363"/>
      <c r="O1428" s="363"/>
    </row>
    <row r="1429" spans="1:15" ht="15">
      <c r="A1429" s="364"/>
      <c r="B1429" s="153"/>
      <c r="C1429" s="365"/>
      <c r="D1429" s="366"/>
      <c r="E1429" s="366"/>
      <c r="F1429" s="366"/>
      <c r="G1429" s="367"/>
      <c r="H1429" s="363"/>
      <c r="I1429" s="363"/>
      <c r="J1429" s="363"/>
      <c r="K1429" s="363"/>
      <c r="L1429" s="363"/>
      <c r="M1429" s="363"/>
      <c r="N1429" s="363"/>
      <c r="O1429" s="363"/>
    </row>
    <row r="1430" spans="1:15" ht="15">
      <c r="A1430" s="364"/>
      <c r="B1430" s="153"/>
      <c r="C1430" s="365"/>
      <c r="D1430" s="366"/>
      <c r="E1430" s="366"/>
      <c r="F1430" s="366"/>
      <c r="G1430" s="367"/>
      <c r="H1430" s="363"/>
      <c r="I1430" s="363"/>
      <c r="J1430" s="363"/>
      <c r="K1430" s="363"/>
      <c r="L1430" s="363"/>
      <c r="M1430" s="363"/>
      <c r="N1430" s="363"/>
      <c r="O1430" s="363"/>
    </row>
    <row r="1431" spans="1:15" ht="15">
      <c r="A1431" s="364"/>
      <c r="B1431" s="153"/>
      <c r="C1431" s="365"/>
      <c r="D1431" s="366"/>
      <c r="E1431" s="366"/>
      <c r="F1431" s="366"/>
      <c r="G1431" s="367"/>
      <c r="H1431" s="363"/>
      <c r="I1431" s="363"/>
      <c r="J1431" s="363"/>
      <c r="K1431" s="363"/>
      <c r="L1431" s="363"/>
      <c r="M1431" s="363"/>
      <c r="N1431" s="363"/>
      <c r="O1431" s="363"/>
    </row>
    <row r="1432" spans="1:15" ht="15">
      <c r="A1432" s="364"/>
      <c r="B1432" s="153"/>
      <c r="C1432" s="365"/>
      <c r="D1432" s="366"/>
      <c r="E1432" s="366"/>
      <c r="F1432" s="366"/>
      <c r="G1432" s="367"/>
      <c r="H1432" s="363"/>
      <c r="I1432" s="363"/>
      <c r="J1432" s="363"/>
      <c r="K1432" s="363"/>
      <c r="L1432" s="363"/>
      <c r="M1432" s="363"/>
      <c r="N1432" s="363"/>
      <c r="O1432" s="363"/>
    </row>
    <row r="1433" spans="1:15" ht="15">
      <c r="A1433" s="364"/>
      <c r="B1433" s="153"/>
      <c r="C1433" s="365"/>
      <c r="D1433" s="366"/>
      <c r="E1433" s="366"/>
      <c r="F1433" s="366"/>
      <c r="G1433" s="367"/>
      <c r="H1433" s="363"/>
      <c r="I1433" s="363"/>
      <c r="J1433" s="363"/>
      <c r="K1433" s="363"/>
      <c r="L1433" s="363"/>
      <c r="M1433" s="363"/>
      <c r="N1433" s="363"/>
      <c r="O1433" s="363"/>
    </row>
    <row r="1434" spans="1:15" ht="15">
      <c r="A1434" s="364"/>
      <c r="B1434" s="153"/>
      <c r="C1434" s="365"/>
      <c r="D1434" s="366"/>
      <c r="E1434" s="366"/>
      <c r="F1434" s="366"/>
      <c r="G1434" s="367"/>
      <c r="H1434" s="363"/>
      <c r="I1434" s="363"/>
      <c r="J1434" s="363"/>
      <c r="K1434" s="363"/>
      <c r="L1434" s="363"/>
      <c r="M1434" s="363"/>
      <c r="N1434" s="363"/>
      <c r="O1434" s="363"/>
    </row>
    <row r="1435" spans="1:15" ht="15">
      <c r="A1435" s="364"/>
      <c r="B1435" s="153"/>
      <c r="C1435" s="365"/>
      <c r="D1435" s="366"/>
      <c r="E1435" s="366"/>
      <c r="F1435" s="366"/>
      <c r="G1435" s="367"/>
      <c r="H1435" s="363"/>
      <c r="I1435" s="363"/>
      <c r="J1435" s="363"/>
      <c r="K1435" s="363"/>
      <c r="L1435" s="363"/>
      <c r="M1435" s="363"/>
      <c r="N1435" s="363"/>
      <c r="O1435" s="363"/>
    </row>
    <row r="1436" spans="1:15" ht="15">
      <c r="A1436" s="364"/>
      <c r="B1436" s="153"/>
      <c r="C1436" s="365"/>
      <c r="D1436" s="366"/>
      <c r="E1436" s="366"/>
      <c r="F1436" s="366"/>
      <c r="G1436" s="367"/>
      <c r="H1436" s="363"/>
      <c r="I1436" s="363"/>
      <c r="J1436" s="363"/>
      <c r="K1436" s="363"/>
      <c r="L1436" s="363"/>
      <c r="M1436" s="363"/>
      <c r="N1436" s="363"/>
      <c r="O1436" s="363"/>
    </row>
    <row r="1437" spans="1:15" ht="15">
      <c r="A1437" s="364"/>
      <c r="B1437" s="153"/>
      <c r="C1437" s="365"/>
      <c r="D1437" s="366"/>
      <c r="E1437" s="366"/>
      <c r="F1437" s="366"/>
      <c r="G1437" s="367"/>
      <c r="H1437" s="363"/>
      <c r="I1437" s="363"/>
      <c r="J1437" s="363"/>
      <c r="K1437" s="363"/>
      <c r="L1437" s="363"/>
      <c r="M1437" s="363"/>
      <c r="N1437" s="363"/>
      <c r="O1437" s="363"/>
    </row>
    <row r="1438" spans="1:15" ht="15">
      <c r="A1438" s="364"/>
      <c r="B1438" s="153"/>
      <c r="C1438" s="365"/>
      <c r="D1438" s="366"/>
      <c r="E1438" s="366"/>
      <c r="F1438" s="366"/>
      <c r="G1438" s="367"/>
      <c r="H1438" s="363"/>
      <c r="I1438" s="363"/>
      <c r="J1438" s="363"/>
      <c r="K1438" s="363"/>
      <c r="L1438" s="363"/>
      <c r="M1438" s="363"/>
      <c r="N1438" s="363"/>
      <c r="O1438" s="363"/>
    </row>
    <row r="1439" spans="1:15" ht="15">
      <c r="A1439" s="364"/>
      <c r="B1439" s="153"/>
      <c r="C1439" s="365"/>
      <c r="D1439" s="366"/>
      <c r="E1439" s="366"/>
      <c r="F1439" s="366"/>
      <c r="G1439" s="367"/>
      <c r="H1439" s="363"/>
      <c r="I1439" s="363"/>
      <c r="J1439" s="363"/>
      <c r="K1439" s="363"/>
      <c r="L1439" s="363"/>
      <c r="M1439" s="363"/>
      <c r="N1439" s="363"/>
      <c r="O1439" s="363"/>
    </row>
    <row r="1440" spans="1:15" ht="15">
      <c r="A1440" s="364"/>
      <c r="B1440" s="153"/>
      <c r="C1440" s="365"/>
      <c r="D1440" s="366"/>
      <c r="E1440" s="366"/>
      <c r="F1440" s="366"/>
      <c r="G1440" s="367"/>
      <c r="H1440" s="363"/>
      <c r="I1440" s="363"/>
      <c r="J1440" s="363"/>
      <c r="K1440" s="363"/>
      <c r="L1440" s="363"/>
      <c r="M1440" s="363"/>
      <c r="N1440" s="363"/>
      <c r="O1440" s="363"/>
    </row>
    <row r="1441" spans="1:15" ht="15">
      <c r="A1441" s="364"/>
      <c r="B1441" s="153"/>
      <c r="C1441" s="365"/>
      <c r="D1441" s="366"/>
      <c r="E1441" s="366"/>
      <c r="F1441" s="366"/>
      <c r="G1441" s="367"/>
      <c r="H1441" s="363"/>
      <c r="I1441" s="363"/>
      <c r="J1441" s="363"/>
      <c r="K1441" s="363"/>
      <c r="L1441" s="363"/>
      <c r="M1441" s="363"/>
      <c r="N1441" s="363"/>
      <c r="O1441" s="363"/>
    </row>
    <row r="1442" spans="1:15" ht="15">
      <c r="A1442" s="364"/>
      <c r="B1442" s="153"/>
      <c r="C1442" s="365"/>
      <c r="D1442" s="366"/>
      <c r="E1442" s="366"/>
      <c r="F1442" s="366"/>
      <c r="G1442" s="367"/>
      <c r="H1442" s="363"/>
      <c r="I1442" s="363"/>
      <c r="J1442" s="363"/>
      <c r="K1442" s="363"/>
      <c r="L1442" s="363"/>
      <c r="M1442" s="363"/>
      <c r="N1442" s="363"/>
      <c r="O1442" s="363"/>
    </row>
    <row r="1443" spans="1:15" ht="15">
      <c r="A1443" s="364"/>
      <c r="B1443" s="153"/>
      <c r="C1443" s="369"/>
      <c r="D1443" s="366"/>
      <c r="E1443" s="366"/>
      <c r="F1443" s="366"/>
      <c r="G1443" s="367"/>
      <c r="H1443" s="363"/>
      <c r="I1443" s="363"/>
      <c r="J1443" s="363"/>
      <c r="K1443" s="363"/>
      <c r="L1443" s="363"/>
      <c r="M1443" s="363"/>
      <c r="N1443" s="363"/>
      <c r="O1443" s="363"/>
    </row>
    <row r="1444" spans="1:15" ht="15">
      <c r="A1444" s="364"/>
      <c r="B1444" s="153"/>
      <c r="C1444" s="369"/>
      <c r="D1444" s="366"/>
      <c r="E1444" s="366"/>
      <c r="F1444" s="366"/>
      <c r="G1444" s="367"/>
      <c r="H1444" s="363"/>
      <c r="I1444" s="363"/>
      <c r="J1444" s="363"/>
      <c r="K1444" s="363"/>
      <c r="L1444" s="363"/>
      <c r="M1444" s="363"/>
      <c r="N1444" s="363"/>
      <c r="O1444" s="363"/>
    </row>
    <row r="1445" spans="1:15" ht="15">
      <c r="A1445" s="364"/>
      <c r="B1445" s="153"/>
      <c r="C1445" s="369"/>
      <c r="D1445" s="366"/>
      <c r="E1445" s="366"/>
      <c r="F1445" s="366"/>
      <c r="G1445" s="367"/>
      <c r="H1445" s="363"/>
      <c r="I1445" s="363"/>
      <c r="J1445" s="363"/>
      <c r="K1445" s="363"/>
      <c r="L1445" s="363"/>
      <c r="M1445" s="363"/>
      <c r="N1445" s="363"/>
      <c r="O1445" s="363"/>
    </row>
    <row r="1446" spans="1:15" ht="15">
      <c r="A1446" s="364"/>
      <c r="B1446" s="153"/>
      <c r="C1446" s="365"/>
      <c r="D1446" s="366"/>
      <c r="E1446" s="366"/>
      <c r="F1446" s="366"/>
      <c r="G1446" s="367"/>
      <c r="H1446" s="363"/>
      <c r="I1446" s="363"/>
      <c r="J1446" s="363"/>
      <c r="K1446" s="363"/>
      <c r="L1446" s="363"/>
      <c r="M1446" s="363"/>
      <c r="N1446" s="363"/>
      <c r="O1446" s="363"/>
    </row>
    <row r="1447" spans="1:15" ht="15">
      <c r="A1447" s="364"/>
      <c r="B1447" s="153"/>
      <c r="C1447" s="365"/>
      <c r="D1447" s="366"/>
      <c r="E1447" s="366"/>
      <c r="F1447" s="366"/>
      <c r="G1447" s="367"/>
      <c r="H1447" s="363"/>
      <c r="I1447" s="363"/>
      <c r="J1447" s="363"/>
      <c r="K1447" s="363"/>
      <c r="L1447" s="363"/>
      <c r="M1447" s="363"/>
      <c r="N1447" s="363"/>
      <c r="O1447" s="363"/>
    </row>
    <row r="1448" spans="1:15" ht="15">
      <c r="A1448" s="364"/>
      <c r="B1448" s="153"/>
      <c r="C1448" s="365"/>
      <c r="D1448" s="366"/>
      <c r="E1448" s="366"/>
      <c r="F1448" s="366"/>
      <c r="G1448" s="367"/>
      <c r="H1448" s="363"/>
      <c r="I1448" s="363"/>
      <c r="J1448" s="363"/>
      <c r="K1448" s="363"/>
      <c r="L1448" s="363"/>
      <c r="M1448" s="363"/>
      <c r="N1448" s="363"/>
      <c r="O1448" s="363"/>
    </row>
    <row r="1449" spans="1:15" ht="15">
      <c r="A1449" s="364"/>
      <c r="B1449" s="153"/>
      <c r="C1449" s="365"/>
      <c r="D1449" s="366"/>
      <c r="E1449" s="366"/>
      <c r="F1449" s="366"/>
      <c r="G1449" s="367"/>
      <c r="H1449" s="363"/>
      <c r="I1449" s="363"/>
      <c r="J1449" s="363"/>
      <c r="K1449" s="363"/>
      <c r="L1449" s="363"/>
      <c r="M1449" s="363"/>
      <c r="N1449" s="363"/>
      <c r="O1449" s="363"/>
    </row>
    <row r="1450" spans="1:15" ht="15">
      <c r="A1450" s="364"/>
      <c r="B1450" s="153"/>
      <c r="C1450" s="365"/>
      <c r="D1450" s="366"/>
      <c r="E1450" s="366"/>
      <c r="F1450" s="366"/>
      <c r="G1450" s="367"/>
      <c r="H1450" s="363"/>
      <c r="I1450" s="363"/>
      <c r="J1450" s="363"/>
      <c r="K1450" s="363"/>
      <c r="L1450" s="363"/>
      <c r="M1450" s="363"/>
      <c r="N1450" s="363"/>
      <c r="O1450" s="363"/>
    </row>
    <row r="1451" spans="1:15" ht="15">
      <c r="A1451" s="364"/>
      <c r="B1451" s="153"/>
      <c r="C1451" s="365"/>
      <c r="D1451" s="366"/>
      <c r="E1451" s="366"/>
      <c r="F1451" s="366"/>
      <c r="G1451" s="367"/>
      <c r="H1451" s="363"/>
      <c r="I1451" s="363"/>
      <c r="J1451" s="363"/>
      <c r="K1451" s="363"/>
      <c r="L1451" s="363"/>
      <c r="M1451" s="363"/>
      <c r="N1451" s="363"/>
      <c r="O1451" s="363"/>
    </row>
    <row r="1452" spans="1:15" ht="15">
      <c r="A1452" s="364"/>
      <c r="B1452" s="153"/>
      <c r="C1452" s="365"/>
      <c r="D1452" s="366"/>
      <c r="E1452" s="366"/>
      <c r="F1452" s="366"/>
      <c r="G1452" s="367"/>
      <c r="H1452" s="363"/>
      <c r="I1452" s="363"/>
      <c r="J1452" s="363"/>
      <c r="K1452" s="363"/>
      <c r="L1452" s="363"/>
      <c r="M1452" s="363"/>
      <c r="N1452" s="363"/>
      <c r="O1452" s="363"/>
    </row>
    <row r="1453" spans="1:15" ht="15">
      <c r="A1453" s="364"/>
      <c r="B1453" s="153"/>
      <c r="C1453" s="365"/>
      <c r="D1453" s="366"/>
      <c r="E1453" s="366"/>
      <c r="F1453" s="366"/>
      <c r="G1453" s="367"/>
      <c r="H1453" s="363"/>
      <c r="I1453" s="363"/>
      <c r="J1453" s="363"/>
      <c r="K1453" s="363"/>
      <c r="L1453" s="363"/>
      <c r="M1453" s="363"/>
      <c r="N1453" s="363"/>
      <c r="O1453" s="363"/>
    </row>
    <row r="1454" spans="1:15" ht="15">
      <c r="A1454" s="364"/>
      <c r="B1454" s="153"/>
      <c r="C1454" s="365"/>
      <c r="D1454" s="366"/>
      <c r="E1454" s="366"/>
      <c r="F1454" s="366"/>
      <c r="G1454" s="367"/>
      <c r="H1454" s="363"/>
      <c r="I1454" s="363"/>
      <c r="J1454" s="363"/>
      <c r="K1454" s="363"/>
      <c r="L1454" s="363"/>
      <c r="M1454" s="363"/>
      <c r="N1454" s="363"/>
      <c r="O1454" s="363"/>
    </row>
    <row r="1455" spans="1:15" ht="15">
      <c r="A1455" s="364"/>
      <c r="B1455" s="153"/>
      <c r="C1455" s="365"/>
      <c r="D1455" s="366"/>
      <c r="E1455" s="366"/>
      <c r="F1455" s="366"/>
      <c r="G1455" s="367"/>
      <c r="H1455" s="363"/>
      <c r="I1455" s="363"/>
      <c r="J1455" s="363"/>
      <c r="K1455" s="363"/>
      <c r="L1455" s="363"/>
      <c r="M1455" s="363"/>
      <c r="N1455" s="363"/>
      <c r="O1455" s="363"/>
    </row>
    <row r="1456" spans="1:15" ht="15">
      <c r="A1456" s="364"/>
      <c r="B1456" s="153"/>
      <c r="C1456" s="365"/>
      <c r="D1456" s="366"/>
      <c r="E1456" s="366"/>
      <c r="F1456" s="366"/>
      <c r="G1456" s="367"/>
      <c r="H1456" s="363"/>
      <c r="I1456" s="363"/>
      <c r="J1456" s="363"/>
      <c r="K1456" s="363"/>
      <c r="L1456" s="363"/>
      <c r="M1456" s="363"/>
      <c r="N1456" s="363"/>
      <c r="O1456" s="363"/>
    </row>
    <row r="1457" spans="1:15" ht="15">
      <c r="A1457" s="364"/>
      <c r="B1457" s="153"/>
      <c r="C1457" s="365"/>
      <c r="D1457" s="366"/>
      <c r="E1457" s="366"/>
      <c r="F1457" s="366"/>
      <c r="G1457" s="367"/>
      <c r="H1457" s="363"/>
      <c r="I1457" s="363"/>
      <c r="J1457" s="363"/>
      <c r="K1457" s="363"/>
      <c r="L1457" s="363"/>
      <c r="M1457" s="363"/>
      <c r="N1457" s="363"/>
      <c r="O1457" s="363"/>
    </row>
    <row r="1458" spans="1:15" ht="15">
      <c r="A1458" s="364"/>
      <c r="B1458" s="153"/>
      <c r="C1458" s="365"/>
      <c r="D1458" s="366"/>
      <c r="E1458" s="366"/>
      <c r="F1458" s="366"/>
      <c r="G1458" s="366"/>
      <c r="H1458" s="366"/>
      <c r="I1458" s="366"/>
      <c r="J1458" s="366"/>
      <c r="K1458" s="366"/>
      <c r="L1458" s="366"/>
      <c r="M1458" s="366"/>
      <c r="N1458" s="366"/>
      <c r="O1458" s="366"/>
    </row>
    <row r="1459" spans="1:15" ht="15">
      <c r="A1459" s="364"/>
      <c r="B1459" s="153"/>
      <c r="C1459" s="365"/>
      <c r="D1459" s="366"/>
      <c r="E1459" s="366"/>
      <c r="F1459" s="366"/>
      <c r="G1459" s="366"/>
      <c r="H1459" s="366"/>
      <c r="I1459" s="366"/>
      <c r="J1459" s="366"/>
      <c r="K1459" s="366"/>
      <c r="L1459" s="366"/>
      <c r="M1459" s="366"/>
      <c r="N1459" s="366"/>
      <c r="O1459" s="366"/>
    </row>
    <row r="1460" spans="1:15" ht="15">
      <c r="A1460" s="364"/>
      <c r="B1460" s="153"/>
      <c r="C1460" s="365"/>
      <c r="D1460" s="366"/>
      <c r="E1460" s="366"/>
      <c r="F1460" s="366"/>
      <c r="G1460" s="366"/>
      <c r="H1460" s="366"/>
      <c r="I1460" s="366"/>
      <c r="J1460" s="366"/>
      <c r="K1460" s="366"/>
      <c r="L1460" s="366"/>
      <c r="M1460" s="366"/>
      <c r="N1460" s="366"/>
      <c r="O1460" s="366"/>
    </row>
    <row r="1461" spans="1:15" ht="15">
      <c r="A1461" s="364"/>
      <c r="B1461" s="153"/>
      <c r="C1461" s="365"/>
      <c r="D1461" s="366"/>
      <c r="E1461" s="366"/>
      <c r="F1461" s="366"/>
      <c r="G1461" s="366"/>
      <c r="H1461" s="366"/>
      <c r="I1461" s="366"/>
      <c r="J1461" s="366"/>
      <c r="K1461" s="366"/>
      <c r="L1461" s="366"/>
      <c r="M1461" s="366"/>
      <c r="N1461" s="366"/>
      <c r="O1461" s="366"/>
    </row>
    <row r="1462" spans="1:15" ht="15">
      <c r="A1462" s="364"/>
      <c r="B1462" s="153"/>
      <c r="C1462" s="365"/>
      <c r="D1462" s="366"/>
      <c r="E1462" s="366"/>
      <c r="F1462" s="366"/>
      <c r="G1462" s="366"/>
      <c r="H1462" s="366"/>
      <c r="I1462" s="366"/>
      <c r="J1462" s="366"/>
      <c r="K1462" s="366"/>
      <c r="L1462" s="366"/>
      <c r="M1462" s="366"/>
      <c r="N1462" s="366"/>
      <c r="O1462" s="366"/>
    </row>
    <row r="1463" spans="1:15" ht="15">
      <c r="A1463" s="364"/>
      <c r="B1463" s="153"/>
      <c r="C1463" s="365"/>
      <c r="D1463" s="366"/>
      <c r="E1463" s="366"/>
      <c r="F1463" s="366"/>
      <c r="G1463" s="366"/>
      <c r="H1463" s="366"/>
      <c r="I1463" s="366"/>
      <c r="J1463" s="366"/>
      <c r="K1463" s="366"/>
      <c r="L1463" s="366"/>
      <c r="M1463" s="366"/>
      <c r="N1463" s="366"/>
      <c r="O1463" s="366"/>
    </row>
    <row r="1464" spans="1:15" ht="15">
      <c r="A1464" s="364"/>
      <c r="B1464" s="153"/>
      <c r="C1464" s="365"/>
      <c r="D1464" s="366"/>
      <c r="E1464" s="366"/>
      <c r="F1464" s="366"/>
      <c r="G1464" s="366"/>
      <c r="H1464" s="366"/>
      <c r="I1464" s="366"/>
      <c r="J1464" s="366"/>
      <c r="K1464" s="366"/>
      <c r="L1464" s="366"/>
      <c r="M1464" s="366"/>
      <c r="N1464" s="366"/>
      <c r="O1464" s="366"/>
    </row>
    <row r="1465" spans="1:15" ht="15">
      <c r="A1465" s="364"/>
      <c r="B1465" s="153"/>
      <c r="C1465" s="365"/>
      <c r="D1465" s="366"/>
      <c r="E1465" s="366"/>
      <c r="F1465" s="366"/>
      <c r="G1465" s="366"/>
      <c r="H1465" s="366"/>
      <c r="I1465" s="366"/>
      <c r="J1465" s="366"/>
      <c r="K1465" s="366"/>
      <c r="L1465" s="366"/>
      <c r="M1465" s="366"/>
      <c r="N1465" s="366"/>
      <c r="O1465" s="366"/>
    </row>
    <row r="1466" spans="1:15" ht="15">
      <c r="A1466" s="364"/>
      <c r="B1466" s="153"/>
      <c r="C1466" s="365"/>
      <c r="D1466" s="366"/>
      <c r="E1466" s="366"/>
      <c r="F1466" s="366"/>
      <c r="G1466" s="366"/>
      <c r="H1466" s="366"/>
      <c r="I1466" s="366"/>
      <c r="J1466" s="366"/>
      <c r="K1466" s="366"/>
      <c r="L1466" s="366"/>
      <c r="M1466" s="366"/>
      <c r="N1466" s="366"/>
      <c r="O1466" s="366"/>
    </row>
    <row r="1467" spans="1:15" ht="15">
      <c r="A1467" s="364"/>
      <c r="B1467" s="153"/>
      <c r="C1467" s="365"/>
      <c r="D1467" s="366"/>
      <c r="E1467" s="366"/>
      <c r="F1467" s="366"/>
      <c r="G1467" s="366"/>
      <c r="H1467" s="366"/>
      <c r="I1467" s="366"/>
      <c r="J1467" s="366"/>
      <c r="K1467" s="366"/>
      <c r="L1467" s="366"/>
      <c r="M1467" s="366"/>
      <c r="N1467" s="366"/>
      <c r="O1467" s="366"/>
    </row>
    <row r="1468" spans="1:15" ht="15">
      <c r="A1468" s="364"/>
      <c r="B1468" s="153"/>
      <c r="C1468" s="365"/>
      <c r="D1468" s="366"/>
      <c r="E1468" s="366"/>
      <c r="F1468" s="366"/>
      <c r="G1468" s="366"/>
      <c r="H1468" s="366"/>
      <c r="I1468" s="366"/>
      <c r="J1468" s="366"/>
      <c r="K1468" s="366"/>
      <c r="L1468" s="366"/>
      <c r="M1468" s="366"/>
      <c r="N1468" s="366"/>
      <c r="O1468" s="366"/>
    </row>
    <row r="1469" spans="1:15" ht="15">
      <c r="A1469" s="368"/>
      <c r="B1469" s="153"/>
      <c r="C1469" s="365"/>
      <c r="D1469" s="366"/>
      <c r="E1469" s="366"/>
      <c r="F1469" s="366"/>
      <c r="G1469" s="367"/>
      <c r="H1469" s="363"/>
      <c r="I1469" s="363"/>
      <c r="J1469" s="363"/>
      <c r="K1469" s="363"/>
      <c r="L1469" s="363"/>
      <c r="M1469" s="363"/>
      <c r="N1469" s="363"/>
      <c r="O1469" s="363"/>
    </row>
    <row r="1470" spans="1:15" ht="15">
      <c r="A1470" s="368"/>
      <c r="B1470" s="153"/>
      <c r="C1470" s="365"/>
      <c r="D1470" s="366"/>
      <c r="E1470" s="366"/>
      <c r="F1470" s="366"/>
      <c r="G1470" s="367"/>
      <c r="H1470" s="363"/>
      <c r="I1470" s="363"/>
      <c r="J1470" s="363"/>
      <c r="K1470" s="363"/>
      <c r="L1470" s="363"/>
      <c r="M1470" s="363"/>
      <c r="N1470" s="363"/>
      <c r="O1470" s="363"/>
    </row>
    <row r="1471" spans="1:15" ht="15">
      <c r="A1471" s="368"/>
      <c r="B1471" s="153"/>
      <c r="C1471" s="365"/>
      <c r="D1471" s="366"/>
      <c r="E1471" s="366"/>
      <c r="F1471" s="366"/>
      <c r="G1471" s="367"/>
      <c r="H1471" s="363"/>
      <c r="I1471" s="363"/>
      <c r="J1471" s="363"/>
      <c r="K1471" s="363"/>
      <c r="L1471" s="363"/>
      <c r="M1471" s="363"/>
      <c r="N1471" s="363"/>
      <c r="O1471" s="363"/>
    </row>
    <row r="1472" spans="1:15" ht="15">
      <c r="A1472" s="368"/>
      <c r="B1472" s="153"/>
      <c r="C1472" s="365"/>
      <c r="D1472" s="366"/>
      <c r="E1472" s="366"/>
      <c r="F1472" s="366"/>
      <c r="G1472" s="367"/>
      <c r="H1472" s="363"/>
      <c r="I1472" s="363"/>
      <c r="J1472" s="363"/>
      <c r="K1472" s="363"/>
      <c r="L1472" s="363"/>
      <c r="M1472" s="363"/>
      <c r="N1472" s="363"/>
      <c r="O1472" s="363"/>
    </row>
    <row r="1473" spans="1:15" ht="15">
      <c r="A1473" s="227"/>
      <c r="B1473" s="287"/>
      <c r="C1473" s="287"/>
      <c r="D1473" s="287"/>
      <c r="E1473" s="287"/>
      <c r="F1473" s="287"/>
      <c r="G1473" s="287"/>
      <c r="H1473" s="287"/>
      <c r="I1473" s="287"/>
      <c r="J1473" s="287"/>
      <c r="K1473" s="287"/>
      <c r="L1473" s="287"/>
      <c r="M1473" s="287"/>
      <c r="N1473" s="287"/>
      <c r="O1473" s="287"/>
    </row>
    <row r="1474" spans="1:15" ht="15">
      <c r="A1474" s="227"/>
      <c r="B1474" s="281"/>
      <c r="C1474" s="287"/>
      <c r="D1474" s="287"/>
      <c r="E1474" s="287"/>
      <c r="F1474" s="287"/>
      <c r="G1474" s="287"/>
      <c r="H1474" s="287"/>
      <c r="I1474" s="287"/>
      <c r="J1474" s="287"/>
      <c r="K1474" s="287"/>
      <c r="L1474" s="287"/>
      <c r="M1474" s="287"/>
      <c r="N1474" s="287"/>
      <c r="O1474" s="287"/>
    </row>
    <row r="1475" spans="1:15" ht="15">
      <c r="A1475" s="227"/>
      <c r="B1475" s="287"/>
      <c r="C1475" s="287"/>
      <c r="D1475" s="291"/>
      <c r="E1475" s="291"/>
      <c r="F1475" s="291"/>
      <c r="G1475" s="291"/>
      <c r="H1475" s="291"/>
      <c r="I1475" s="291"/>
      <c r="J1475" s="291"/>
      <c r="K1475" s="291"/>
      <c r="L1475" s="291"/>
      <c r="M1475" s="291"/>
      <c r="N1475" s="291"/>
      <c r="O1475" s="291"/>
    </row>
    <row r="1476" spans="1:15" ht="15">
      <c r="A1476" s="227"/>
      <c r="B1476" s="287"/>
      <c r="C1476" s="287"/>
      <c r="D1476" s="287"/>
      <c r="E1476" s="287"/>
      <c r="F1476" s="287"/>
      <c r="G1476" s="287"/>
      <c r="H1476" s="287"/>
      <c r="I1476" s="287"/>
      <c r="J1476" s="287"/>
      <c r="K1476" s="287"/>
      <c r="L1476" s="287"/>
      <c r="M1476" s="287"/>
      <c r="N1476" s="287"/>
      <c r="O1476" s="287"/>
    </row>
    <row r="1477" spans="1:15" ht="15">
      <c r="A1477" s="227"/>
      <c r="B1477" s="287"/>
      <c r="C1477" s="287"/>
      <c r="D1477" s="287"/>
      <c r="E1477" s="287"/>
      <c r="F1477" s="287"/>
      <c r="G1477" s="287"/>
      <c r="H1477" s="287"/>
      <c r="I1477" s="287"/>
      <c r="J1477" s="287"/>
      <c r="K1477" s="287"/>
      <c r="L1477" s="287"/>
      <c r="M1477" s="287"/>
      <c r="N1477" s="287"/>
      <c r="O1477" s="287"/>
    </row>
    <row r="1478" spans="1:15" ht="15">
      <c r="A1478" s="227"/>
      <c r="B1478" s="287"/>
      <c r="C1478" s="287"/>
      <c r="D1478" s="287"/>
      <c r="E1478" s="287"/>
      <c r="F1478" s="287"/>
      <c r="G1478" s="287"/>
      <c r="H1478" s="287"/>
      <c r="I1478" s="287"/>
      <c r="J1478" s="287"/>
      <c r="K1478" s="287"/>
      <c r="L1478" s="287"/>
      <c r="M1478" s="287"/>
      <c r="N1478" s="287"/>
      <c r="O1478" s="287"/>
    </row>
    <row r="1479" spans="1:15" ht="15">
      <c r="A1479" s="368"/>
      <c r="B1479" s="153"/>
      <c r="C1479" s="365"/>
      <c r="D1479" s="366"/>
      <c r="E1479" s="366"/>
      <c r="F1479" s="366"/>
      <c r="G1479" s="367"/>
      <c r="H1479" s="363"/>
      <c r="I1479" s="363"/>
      <c r="J1479" s="363"/>
      <c r="K1479" s="363"/>
      <c r="L1479" s="363"/>
      <c r="M1479" s="363"/>
      <c r="N1479" s="363"/>
      <c r="O1479" s="363"/>
    </row>
    <row r="1480" spans="1:15" ht="15">
      <c r="A1480" s="368"/>
      <c r="B1480" s="153"/>
      <c r="C1480" s="365"/>
      <c r="D1480" s="366"/>
      <c r="E1480" s="366"/>
      <c r="F1480" s="366"/>
      <c r="G1480" s="367"/>
      <c r="H1480" s="363"/>
      <c r="I1480" s="363"/>
      <c r="J1480" s="363"/>
      <c r="K1480" s="363"/>
      <c r="L1480" s="363"/>
      <c r="M1480" s="363"/>
      <c r="N1480" s="363"/>
      <c r="O1480" s="363"/>
    </row>
    <row r="1481" spans="1:15" ht="15">
      <c r="A1481" s="368"/>
      <c r="B1481" s="153"/>
      <c r="C1481" s="365"/>
      <c r="D1481" s="366"/>
      <c r="E1481" s="366"/>
      <c r="F1481" s="366"/>
      <c r="G1481" s="367"/>
      <c r="H1481" s="363"/>
      <c r="I1481" s="363"/>
      <c r="J1481" s="363"/>
      <c r="K1481" s="363"/>
      <c r="L1481" s="363"/>
      <c r="M1481" s="363"/>
      <c r="N1481" s="363"/>
      <c r="O1481" s="363"/>
    </row>
    <row r="1482" spans="1:15" ht="15">
      <c r="A1482" s="368"/>
      <c r="B1482" s="153"/>
      <c r="C1482" s="365"/>
      <c r="D1482" s="366"/>
      <c r="E1482" s="366"/>
      <c r="F1482" s="366"/>
      <c r="G1482" s="367"/>
      <c r="H1482" s="363"/>
      <c r="I1482" s="363"/>
      <c r="J1482" s="363"/>
      <c r="K1482" s="363"/>
      <c r="L1482" s="363"/>
      <c r="M1482" s="363"/>
      <c r="N1482" s="363"/>
      <c r="O1482" s="363"/>
    </row>
    <row r="1483" spans="1:15" ht="15">
      <c r="A1483" s="368"/>
      <c r="B1483" s="153"/>
      <c r="C1483" s="365"/>
      <c r="D1483" s="366"/>
      <c r="E1483" s="366"/>
      <c r="F1483" s="366"/>
      <c r="G1483" s="367"/>
      <c r="H1483" s="363"/>
      <c r="I1483" s="363"/>
      <c r="J1483" s="363"/>
      <c r="K1483" s="363"/>
      <c r="L1483" s="363"/>
      <c r="M1483" s="363"/>
      <c r="N1483" s="363"/>
      <c r="O1483" s="363"/>
    </row>
    <row r="1484" spans="1:15" ht="15">
      <c r="A1484" s="368"/>
      <c r="B1484" s="153"/>
      <c r="C1484" s="365"/>
      <c r="D1484" s="366"/>
      <c r="E1484" s="366"/>
      <c r="F1484" s="366"/>
      <c r="G1484" s="367"/>
      <c r="H1484" s="363"/>
      <c r="I1484" s="363"/>
      <c r="J1484" s="363"/>
      <c r="K1484" s="363"/>
      <c r="L1484" s="363"/>
      <c r="M1484" s="363"/>
      <c r="N1484" s="363"/>
      <c r="O1484" s="363"/>
    </row>
    <row r="1485" spans="1:15" ht="15">
      <c r="A1485" s="227"/>
      <c r="B1485" s="287"/>
      <c r="C1485" s="287"/>
      <c r="D1485" s="287"/>
      <c r="E1485" s="287"/>
      <c r="F1485" s="287"/>
      <c r="G1485" s="287"/>
      <c r="H1485" s="287"/>
      <c r="I1485" s="287"/>
      <c r="J1485" s="287"/>
      <c r="K1485" s="287"/>
      <c r="L1485" s="287"/>
      <c r="M1485" s="287"/>
      <c r="N1485" s="287"/>
      <c r="O1485" s="287"/>
    </row>
    <row r="1486" spans="1:15" ht="15">
      <c r="A1486" s="364"/>
      <c r="B1486" s="153"/>
      <c r="C1486" s="365"/>
      <c r="D1486" s="366"/>
      <c r="E1486" s="366"/>
      <c r="F1486" s="366"/>
      <c r="G1486" s="367"/>
      <c r="H1486" s="363"/>
      <c r="I1486" s="363"/>
      <c r="J1486" s="363"/>
      <c r="K1486" s="363"/>
      <c r="L1486" s="363"/>
      <c r="M1486" s="363"/>
      <c r="N1486" s="363"/>
      <c r="O1486" s="363"/>
    </row>
    <row r="1487" spans="1:15" ht="15">
      <c r="A1487" s="364"/>
      <c r="B1487" s="153"/>
      <c r="C1487" s="365"/>
      <c r="D1487" s="366"/>
      <c r="E1487" s="366"/>
      <c r="F1487" s="366"/>
      <c r="G1487" s="367"/>
      <c r="H1487" s="363"/>
      <c r="I1487" s="363"/>
      <c r="J1487" s="363"/>
      <c r="K1487" s="363"/>
      <c r="L1487" s="363"/>
      <c r="M1487" s="363"/>
      <c r="N1487" s="363"/>
      <c r="O1487" s="363"/>
    </row>
    <row r="1488" spans="1:15" ht="15">
      <c r="A1488" s="364"/>
      <c r="B1488" s="153"/>
      <c r="C1488" s="365"/>
      <c r="D1488" s="366"/>
      <c r="E1488" s="366"/>
      <c r="F1488" s="366"/>
      <c r="G1488" s="367"/>
      <c r="H1488" s="363"/>
      <c r="I1488" s="363"/>
      <c r="J1488" s="363"/>
      <c r="K1488" s="363"/>
      <c r="L1488" s="363"/>
      <c r="M1488" s="363"/>
      <c r="N1488" s="363"/>
      <c r="O1488" s="363"/>
    </row>
    <row r="1489" spans="1:15" ht="15">
      <c r="A1489" s="364"/>
      <c r="B1489" s="153"/>
      <c r="C1489" s="365"/>
      <c r="D1489" s="366"/>
      <c r="E1489" s="366"/>
      <c r="F1489" s="366"/>
      <c r="G1489" s="367"/>
      <c r="H1489" s="363"/>
      <c r="I1489" s="363"/>
      <c r="J1489" s="363"/>
      <c r="K1489" s="363"/>
      <c r="L1489" s="363"/>
      <c r="M1489" s="363"/>
      <c r="N1489" s="363"/>
      <c r="O1489" s="363"/>
    </row>
    <row r="1490" spans="1:15" ht="15">
      <c r="A1490" s="364"/>
      <c r="B1490" s="153"/>
      <c r="C1490" s="365"/>
      <c r="D1490" s="366"/>
      <c r="E1490" s="366"/>
      <c r="F1490" s="366"/>
      <c r="G1490" s="367"/>
      <c r="H1490" s="366"/>
      <c r="I1490" s="366"/>
      <c r="J1490" s="366"/>
      <c r="K1490" s="366"/>
      <c r="L1490" s="366"/>
      <c r="M1490" s="366"/>
      <c r="N1490" s="366"/>
      <c r="O1490" s="366"/>
    </row>
    <row r="1491" spans="1:15" ht="15">
      <c r="A1491" s="364"/>
      <c r="B1491" s="153"/>
      <c r="C1491" s="365"/>
      <c r="D1491" s="366"/>
      <c r="E1491" s="366"/>
      <c r="F1491" s="366"/>
      <c r="G1491" s="367"/>
      <c r="H1491" s="366"/>
      <c r="I1491" s="366"/>
      <c r="J1491" s="366"/>
      <c r="K1491" s="366"/>
      <c r="L1491" s="366"/>
      <c r="M1491" s="366"/>
      <c r="N1491" s="366"/>
      <c r="O1491" s="366"/>
    </row>
    <row r="1492" spans="1:15" ht="15">
      <c r="A1492" s="364"/>
      <c r="B1492" s="153"/>
      <c r="C1492" s="365"/>
      <c r="D1492" s="366"/>
      <c r="E1492" s="366"/>
      <c r="F1492" s="366"/>
      <c r="G1492" s="367"/>
      <c r="H1492" s="366"/>
      <c r="I1492" s="366"/>
      <c r="J1492" s="366"/>
      <c r="K1492" s="366"/>
      <c r="L1492" s="366"/>
      <c r="M1492" s="366"/>
      <c r="N1492" s="366"/>
      <c r="O1492" s="366"/>
    </row>
    <row r="1493" spans="1:15" ht="15">
      <c r="A1493" s="364"/>
      <c r="B1493" s="153"/>
      <c r="C1493" s="365"/>
      <c r="D1493" s="366"/>
      <c r="E1493" s="366"/>
      <c r="F1493" s="366"/>
      <c r="G1493" s="367"/>
      <c r="H1493" s="366"/>
      <c r="I1493" s="366"/>
      <c r="J1493" s="366"/>
      <c r="K1493" s="366"/>
      <c r="L1493" s="366"/>
      <c r="M1493" s="366"/>
      <c r="N1493" s="366"/>
      <c r="O1493" s="366"/>
    </row>
    <row r="1494" spans="1:15" ht="15">
      <c r="A1494" s="364"/>
      <c r="B1494" s="153"/>
      <c r="C1494" s="365"/>
      <c r="D1494" s="366"/>
      <c r="E1494" s="366"/>
      <c r="F1494" s="366"/>
      <c r="G1494" s="367"/>
      <c r="H1494" s="366"/>
      <c r="I1494" s="366"/>
      <c r="J1494" s="366"/>
      <c r="K1494" s="366"/>
      <c r="L1494" s="366"/>
      <c r="M1494" s="366"/>
      <c r="N1494" s="366"/>
      <c r="O1494" s="366"/>
    </row>
    <row r="1495" spans="1:15" ht="15">
      <c r="A1495" s="364"/>
      <c r="B1495" s="153"/>
      <c r="C1495" s="365"/>
      <c r="D1495" s="366"/>
      <c r="E1495" s="366"/>
      <c r="F1495" s="366"/>
      <c r="G1495" s="367"/>
      <c r="H1495" s="366"/>
      <c r="I1495" s="366"/>
      <c r="J1495" s="366"/>
      <c r="K1495" s="366"/>
      <c r="L1495" s="366"/>
      <c r="M1495" s="366"/>
      <c r="N1495" s="366"/>
      <c r="O1495" s="366"/>
    </row>
    <row r="1496" spans="1:15" ht="15">
      <c r="A1496" s="364"/>
      <c r="B1496" s="153"/>
      <c r="C1496" s="365"/>
      <c r="D1496" s="366"/>
      <c r="E1496" s="366"/>
      <c r="F1496" s="366"/>
      <c r="G1496" s="367"/>
      <c r="H1496" s="366"/>
      <c r="I1496" s="366"/>
      <c r="J1496" s="366"/>
      <c r="K1496" s="366"/>
      <c r="L1496" s="366"/>
      <c r="M1496" s="366"/>
      <c r="N1496" s="366"/>
      <c r="O1496" s="366"/>
    </row>
    <row r="1497" spans="1:15" ht="15" customHeight="1">
      <c r="A1497" s="364"/>
      <c r="B1497" s="153"/>
      <c r="C1497" s="365"/>
      <c r="D1497" s="366"/>
      <c r="E1497" s="366"/>
      <c r="F1497" s="366"/>
      <c r="G1497" s="367"/>
      <c r="H1497" s="366"/>
      <c r="I1497" s="366"/>
      <c r="J1497" s="366"/>
      <c r="K1497" s="366"/>
      <c r="L1497" s="366"/>
      <c r="M1497" s="366"/>
      <c r="N1497" s="366"/>
      <c r="O1497" s="366"/>
    </row>
    <row r="1498" spans="1:15" ht="15">
      <c r="A1498" s="364"/>
      <c r="B1498" s="153"/>
      <c r="C1498" s="365"/>
      <c r="D1498" s="366"/>
      <c r="E1498" s="366"/>
      <c r="F1498" s="366"/>
      <c r="G1498" s="367"/>
      <c r="H1498" s="366"/>
      <c r="I1498" s="366"/>
      <c r="J1498" s="366"/>
      <c r="K1498" s="366"/>
      <c r="L1498" s="366"/>
      <c r="M1498" s="366"/>
      <c r="N1498" s="366"/>
      <c r="O1498" s="366"/>
    </row>
    <row r="1499" spans="1:15" ht="15">
      <c r="A1499" s="364"/>
      <c r="B1499" s="153"/>
      <c r="C1499" s="365"/>
      <c r="D1499" s="366"/>
      <c r="E1499" s="366"/>
      <c r="F1499" s="366"/>
      <c r="G1499" s="367"/>
      <c r="H1499" s="366"/>
      <c r="I1499" s="366"/>
      <c r="J1499" s="366"/>
      <c r="K1499" s="366"/>
      <c r="L1499" s="366"/>
      <c r="M1499" s="366"/>
      <c r="N1499" s="366"/>
      <c r="O1499" s="366"/>
    </row>
    <row r="1500" spans="1:15" ht="15">
      <c r="A1500" s="364"/>
      <c r="B1500" s="153"/>
      <c r="C1500" s="365"/>
      <c r="D1500" s="366"/>
      <c r="E1500" s="366"/>
      <c r="F1500" s="366"/>
      <c r="G1500" s="367"/>
      <c r="H1500" s="366"/>
      <c r="I1500" s="366"/>
      <c r="J1500" s="366"/>
      <c r="K1500" s="366"/>
      <c r="L1500" s="366"/>
      <c r="M1500" s="366"/>
      <c r="N1500" s="366"/>
      <c r="O1500" s="366"/>
    </row>
    <row r="1501" spans="1:15" ht="15">
      <c r="A1501" s="364"/>
      <c r="B1501" s="153"/>
      <c r="C1501" s="365"/>
      <c r="D1501" s="366"/>
      <c r="E1501" s="366"/>
      <c r="F1501" s="366"/>
      <c r="G1501" s="367"/>
      <c r="H1501" s="366"/>
      <c r="I1501" s="366"/>
      <c r="J1501" s="366"/>
      <c r="K1501" s="366"/>
      <c r="L1501" s="366"/>
      <c r="M1501" s="366"/>
      <c r="N1501" s="366"/>
      <c r="O1501" s="366"/>
    </row>
    <row r="1502" spans="1:15" ht="15">
      <c r="A1502" s="364"/>
      <c r="B1502" s="153"/>
      <c r="C1502" s="365"/>
      <c r="D1502" s="366"/>
      <c r="E1502" s="366"/>
      <c r="F1502" s="366"/>
      <c r="G1502" s="367"/>
      <c r="H1502" s="366"/>
      <c r="I1502" s="366"/>
      <c r="J1502" s="366"/>
      <c r="K1502" s="366"/>
      <c r="L1502" s="366"/>
      <c r="M1502" s="366"/>
      <c r="N1502" s="366"/>
      <c r="O1502" s="366"/>
    </row>
    <row r="1503" spans="1:15" ht="15">
      <c r="A1503" s="364"/>
      <c r="B1503" s="153"/>
      <c r="C1503" s="365"/>
      <c r="D1503" s="366"/>
      <c r="E1503" s="366"/>
      <c r="F1503" s="366"/>
      <c r="G1503" s="367"/>
      <c r="H1503" s="366"/>
      <c r="I1503" s="366"/>
      <c r="J1503" s="366"/>
      <c r="K1503" s="366"/>
      <c r="L1503" s="366"/>
      <c r="M1503" s="366"/>
      <c r="N1503" s="366"/>
      <c r="O1503" s="366"/>
    </row>
    <row r="1504" spans="1:15" ht="15">
      <c r="A1504" s="364"/>
      <c r="B1504" s="153"/>
      <c r="C1504" s="365"/>
      <c r="D1504" s="366"/>
      <c r="E1504" s="366"/>
      <c r="F1504" s="366"/>
      <c r="G1504" s="367"/>
      <c r="H1504" s="366"/>
      <c r="I1504" s="366"/>
      <c r="J1504" s="366"/>
      <c r="K1504" s="366"/>
      <c r="L1504" s="366"/>
      <c r="M1504" s="366"/>
      <c r="N1504" s="366"/>
      <c r="O1504" s="366"/>
    </row>
    <row r="1505" spans="1:15" ht="15">
      <c r="A1505" s="364"/>
      <c r="B1505" s="153"/>
      <c r="C1505" s="365"/>
      <c r="D1505" s="366"/>
      <c r="E1505" s="366"/>
      <c r="F1505" s="366"/>
      <c r="G1505" s="367"/>
      <c r="H1505" s="366"/>
      <c r="I1505" s="366"/>
      <c r="J1505" s="366"/>
      <c r="K1505" s="366"/>
      <c r="L1505" s="366"/>
      <c r="M1505" s="366"/>
      <c r="N1505" s="366"/>
      <c r="O1505" s="366"/>
    </row>
    <row r="1506" spans="1:15" ht="15">
      <c r="A1506" s="364"/>
      <c r="B1506" s="153"/>
      <c r="C1506" s="365"/>
      <c r="D1506" s="366"/>
      <c r="E1506" s="366"/>
      <c r="F1506" s="366"/>
      <c r="G1506" s="367"/>
      <c r="H1506" s="366"/>
      <c r="I1506" s="366"/>
      <c r="J1506" s="366"/>
      <c r="K1506" s="366"/>
      <c r="L1506" s="366"/>
      <c r="M1506" s="366"/>
      <c r="N1506" s="366"/>
      <c r="O1506" s="366"/>
    </row>
    <row r="1507" spans="1:15" ht="15">
      <c r="A1507" s="364"/>
      <c r="B1507" s="153"/>
      <c r="C1507" s="365"/>
      <c r="D1507" s="366"/>
      <c r="E1507" s="366"/>
      <c r="F1507" s="366"/>
      <c r="G1507" s="366"/>
      <c r="H1507" s="366"/>
      <c r="I1507" s="366"/>
      <c r="J1507" s="366"/>
      <c r="K1507" s="366"/>
      <c r="L1507" s="366"/>
      <c r="M1507" s="366"/>
      <c r="N1507" s="366"/>
      <c r="O1507" s="366"/>
    </row>
    <row r="1508" spans="1:15" ht="15">
      <c r="A1508" s="364"/>
      <c r="B1508" s="153"/>
      <c r="C1508" s="365"/>
      <c r="D1508" s="366"/>
      <c r="E1508" s="366"/>
      <c r="F1508" s="366"/>
      <c r="G1508" s="366"/>
      <c r="H1508" s="366"/>
      <c r="I1508" s="366"/>
      <c r="J1508" s="366"/>
      <c r="K1508" s="366"/>
      <c r="L1508" s="366"/>
      <c r="M1508" s="366"/>
      <c r="N1508" s="366"/>
      <c r="O1508" s="366"/>
    </row>
    <row r="1509" spans="1:15" ht="15">
      <c r="A1509" s="364"/>
      <c r="B1509" s="153"/>
      <c r="C1509" s="365"/>
      <c r="D1509" s="366"/>
      <c r="E1509" s="366"/>
      <c r="F1509" s="366"/>
      <c r="G1509" s="366"/>
      <c r="H1509" s="366"/>
      <c r="I1509" s="366"/>
      <c r="J1509" s="366"/>
      <c r="K1509" s="366"/>
      <c r="L1509" s="366"/>
      <c r="M1509" s="366"/>
      <c r="N1509" s="366"/>
      <c r="O1509" s="366"/>
    </row>
    <row r="1510" spans="1:15" ht="15">
      <c r="A1510" s="364"/>
      <c r="B1510" s="153"/>
      <c r="C1510" s="365"/>
      <c r="D1510" s="366"/>
      <c r="E1510" s="366"/>
      <c r="F1510" s="366"/>
      <c r="G1510" s="366"/>
      <c r="H1510" s="366"/>
      <c r="I1510" s="366"/>
      <c r="J1510" s="366"/>
      <c r="K1510" s="366"/>
      <c r="L1510" s="366"/>
      <c r="M1510" s="366"/>
      <c r="N1510" s="366"/>
      <c r="O1510" s="366"/>
    </row>
    <row r="1511" spans="1:15" ht="15">
      <c r="A1511" s="364"/>
      <c r="B1511" s="153"/>
      <c r="C1511" s="365"/>
      <c r="D1511" s="366"/>
      <c r="E1511" s="366"/>
      <c r="F1511" s="366"/>
      <c r="G1511" s="366"/>
      <c r="H1511" s="366"/>
      <c r="I1511" s="366"/>
      <c r="J1511" s="366"/>
      <c r="K1511" s="366"/>
      <c r="L1511" s="366"/>
      <c r="M1511" s="366"/>
      <c r="N1511" s="366"/>
      <c r="O1511" s="366"/>
    </row>
    <row r="1512" spans="1:15" ht="15">
      <c r="A1512" s="364"/>
      <c r="B1512" s="153"/>
      <c r="C1512" s="365"/>
      <c r="D1512" s="366"/>
      <c r="E1512" s="366"/>
      <c r="F1512" s="366"/>
      <c r="G1512" s="366"/>
      <c r="H1512" s="366"/>
      <c r="I1512" s="366"/>
      <c r="J1512" s="366"/>
      <c r="K1512" s="366"/>
      <c r="L1512" s="366"/>
      <c r="M1512" s="366"/>
      <c r="N1512" s="366"/>
      <c r="O1512" s="366"/>
    </row>
    <row r="1513" spans="1:15" ht="15">
      <c r="A1513" s="364"/>
      <c r="B1513" s="153"/>
      <c r="C1513" s="365"/>
      <c r="D1513" s="366"/>
      <c r="E1513" s="366"/>
      <c r="F1513" s="366"/>
      <c r="G1513" s="366"/>
      <c r="H1513" s="366"/>
      <c r="I1513" s="366"/>
      <c r="J1513" s="366"/>
      <c r="K1513" s="366"/>
      <c r="L1513" s="366"/>
      <c r="M1513" s="366"/>
      <c r="N1513" s="366"/>
      <c r="O1513" s="366"/>
    </row>
    <row r="1514" spans="1:15" ht="15">
      <c r="A1514" s="364"/>
      <c r="B1514" s="153"/>
      <c r="C1514" s="365"/>
      <c r="D1514" s="366"/>
      <c r="E1514" s="366"/>
      <c r="F1514" s="366"/>
      <c r="G1514" s="366"/>
      <c r="H1514" s="366"/>
      <c r="I1514" s="366"/>
      <c r="J1514" s="366"/>
      <c r="K1514" s="366"/>
      <c r="L1514" s="366"/>
      <c r="M1514" s="366"/>
      <c r="N1514" s="366"/>
      <c r="O1514" s="366"/>
    </row>
    <row r="1515" spans="1:15" ht="15">
      <c r="A1515" s="364"/>
      <c r="B1515" s="153"/>
      <c r="C1515" s="365"/>
      <c r="D1515" s="366"/>
      <c r="E1515" s="366"/>
      <c r="F1515" s="366"/>
      <c r="G1515" s="366"/>
      <c r="H1515" s="366"/>
      <c r="I1515" s="366"/>
      <c r="J1515" s="366"/>
      <c r="K1515" s="366"/>
      <c r="L1515" s="366"/>
      <c r="M1515" s="366"/>
      <c r="N1515" s="366"/>
      <c r="O1515" s="366"/>
    </row>
    <row r="1516" spans="1:15" ht="15">
      <c r="A1516" s="364"/>
      <c r="B1516" s="153"/>
      <c r="C1516" s="365"/>
      <c r="D1516" s="366"/>
      <c r="E1516" s="366"/>
      <c r="F1516" s="366"/>
      <c r="G1516" s="366"/>
      <c r="H1516" s="366"/>
      <c r="I1516" s="366"/>
      <c r="J1516" s="366"/>
      <c r="K1516" s="366"/>
      <c r="L1516" s="366"/>
      <c r="M1516" s="366"/>
      <c r="N1516" s="366"/>
      <c r="O1516" s="366"/>
    </row>
    <row r="1517" spans="1:15" ht="15">
      <c r="A1517" s="368"/>
      <c r="B1517" s="153"/>
      <c r="C1517" s="365"/>
      <c r="D1517" s="366"/>
      <c r="E1517" s="366"/>
      <c r="F1517" s="366"/>
      <c r="G1517" s="367"/>
      <c r="H1517" s="363"/>
      <c r="I1517" s="363"/>
      <c r="J1517" s="363"/>
      <c r="K1517" s="363"/>
      <c r="L1517" s="363"/>
      <c r="M1517" s="363"/>
      <c r="N1517" s="363"/>
      <c r="O1517" s="363"/>
    </row>
    <row r="1518" spans="1:15" ht="15">
      <c r="A1518" s="368"/>
      <c r="B1518" s="153"/>
      <c r="C1518" s="365"/>
      <c r="D1518" s="366"/>
      <c r="E1518" s="366"/>
      <c r="F1518" s="366"/>
      <c r="G1518" s="367"/>
      <c r="H1518" s="363"/>
      <c r="I1518" s="363"/>
      <c r="J1518" s="363"/>
      <c r="K1518" s="363"/>
      <c r="L1518" s="363"/>
      <c r="M1518" s="363"/>
      <c r="N1518" s="363"/>
      <c r="O1518" s="363"/>
    </row>
    <row r="1519" spans="1:15" ht="15">
      <c r="A1519" s="368"/>
      <c r="B1519" s="153"/>
      <c r="C1519" s="365"/>
      <c r="D1519" s="366"/>
      <c r="E1519" s="366"/>
      <c r="F1519" s="366"/>
      <c r="G1519" s="367"/>
      <c r="H1519" s="363"/>
      <c r="I1519" s="363"/>
      <c r="J1519" s="363"/>
      <c r="K1519" s="363"/>
      <c r="L1519" s="363"/>
      <c r="M1519" s="363"/>
      <c r="N1519" s="363"/>
      <c r="O1519" s="363"/>
    </row>
    <row r="1520" spans="1:15" ht="15">
      <c r="A1520" s="368"/>
      <c r="B1520" s="153"/>
      <c r="C1520" s="365"/>
      <c r="D1520" s="366"/>
      <c r="E1520" s="366"/>
      <c r="F1520" s="366"/>
      <c r="G1520" s="367"/>
      <c r="H1520" s="363"/>
      <c r="I1520" s="363"/>
      <c r="J1520" s="363"/>
      <c r="K1520" s="363"/>
      <c r="L1520" s="363"/>
      <c r="M1520" s="363"/>
      <c r="N1520" s="363"/>
      <c r="O1520" s="363"/>
    </row>
    <row r="1521" spans="1:15" ht="15">
      <c r="A1521" s="372"/>
      <c r="B1521" s="153"/>
      <c r="C1521" s="365"/>
      <c r="D1521" s="366"/>
      <c r="E1521" s="366"/>
      <c r="F1521" s="366"/>
      <c r="G1521" s="367"/>
      <c r="H1521" s="363"/>
      <c r="I1521" s="363"/>
      <c r="J1521" s="363"/>
      <c r="K1521" s="363"/>
      <c r="L1521" s="363"/>
      <c r="M1521" s="363"/>
      <c r="N1521" s="363"/>
      <c r="O1521" s="363"/>
    </row>
    <row r="1522" spans="1:15" ht="15">
      <c r="A1522" s="372"/>
      <c r="B1522" s="153"/>
      <c r="C1522" s="365"/>
      <c r="D1522" s="366"/>
      <c r="E1522" s="366"/>
      <c r="F1522" s="366"/>
      <c r="G1522" s="367"/>
      <c r="H1522" s="363"/>
      <c r="I1522" s="363"/>
      <c r="J1522" s="363"/>
      <c r="K1522" s="363"/>
      <c r="L1522" s="363"/>
      <c r="M1522" s="363"/>
      <c r="N1522" s="363"/>
      <c r="O1522" s="363"/>
    </row>
    <row r="1523" spans="1:15" ht="15">
      <c r="A1523" s="372"/>
      <c r="B1523" s="153"/>
      <c r="C1523" s="365"/>
      <c r="D1523" s="366"/>
      <c r="E1523" s="366"/>
      <c r="F1523" s="366"/>
      <c r="G1523" s="367"/>
      <c r="H1523" s="363"/>
      <c r="I1523" s="363"/>
      <c r="J1523" s="363"/>
      <c r="K1523" s="363"/>
      <c r="L1523" s="363"/>
      <c r="M1523" s="363"/>
      <c r="N1523" s="363"/>
      <c r="O1523" s="363"/>
    </row>
    <row r="1524" spans="1:15" ht="15" customHeight="1">
      <c r="A1524" s="368"/>
      <c r="B1524" s="153"/>
      <c r="C1524" s="365"/>
      <c r="D1524" s="366"/>
      <c r="E1524" s="366"/>
      <c r="F1524" s="366"/>
      <c r="G1524" s="367"/>
      <c r="H1524" s="363"/>
      <c r="I1524" s="363"/>
      <c r="J1524" s="363"/>
      <c r="K1524" s="363"/>
      <c r="L1524" s="363"/>
      <c r="M1524" s="363"/>
      <c r="N1524" s="363"/>
      <c r="O1524" s="363"/>
    </row>
    <row r="1525" spans="1:15" ht="15">
      <c r="A1525" s="368"/>
      <c r="B1525" s="153"/>
      <c r="C1525" s="365"/>
      <c r="D1525" s="366"/>
      <c r="E1525" s="366"/>
      <c r="F1525" s="366"/>
      <c r="G1525" s="367"/>
      <c r="H1525" s="363"/>
      <c r="I1525" s="363"/>
      <c r="J1525" s="363"/>
      <c r="K1525" s="363"/>
      <c r="L1525" s="363"/>
      <c r="M1525" s="363"/>
      <c r="N1525" s="363"/>
      <c r="O1525" s="363"/>
    </row>
    <row r="1526" spans="1:15" ht="15">
      <c r="A1526" s="368"/>
      <c r="B1526" s="153"/>
      <c r="C1526" s="365"/>
      <c r="D1526" s="366"/>
      <c r="E1526" s="366"/>
      <c r="F1526" s="366"/>
      <c r="G1526" s="367"/>
      <c r="H1526" s="363"/>
      <c r="I1526" s="363"/>
      <c r="J1526" s="363"/>
      <c r="K1526" s="363"/>
      <c r="L1526" s="363"/>
      <c r="M1526" s="363"/>
      <c r="N1526" s="363"/>
      <c r="O1526" s="363"/>
    </row>
    <row r="1527" spans="1:15" ht="15">
      <c r="A1527" s="364"/>
      <c r="B1527" s="153"/>
      <c r="C1527" s="365"/>
      <c r="D1527" s="366"/>
      <c r="E1527" s="366"/>
      <c r="F1527" s="366"/>
      <c r="G1527" s="367"/>
      <c r="H1527" s="363"/>
      <c r="I1527" s="363"/>
      <c r="J1527" s="363"/>
      <c r="K1527" s="363"/>
      <c r="L1527" s="363"/>
      <c r="M1527" s="363"/>
      <c r="N1527" s="363"/>
      <c r="O1527" s="363"/>
    </row>
    <row r="1528" spans="1:15" ht="15" customHeight="1">
      <c r="A1528" s="364"/>
      <c r="B1528" s="153"/>
      <c r="C1528" s="365"/>
      <c r="D1528" s="366"/>
      <c r="E1528" s="366"/>
      <c r="F1528" s="366"/>
      <c r="G1528" s="367"/>
      <c r="H1528" s="363"/>
      <c r="I1528" s="363"/>
      <c r="J1528" s="363"/>
      <c r="K1528" s="363"/>
      <c r="L1528" s="363"/>
      <c r="M1528" s="363"/>
      <c r="N1528" s="363"/>
      <c r="O1528" s="363"/>
    </row>
    <row r="1529" spans="1:15" ht="15">
      <c r="A1529" s="364"/>
      <c r="B1529" s="153"/>
      <c r="C1529" s="365"/>
      <c r="D1529" s="366"/>
      <c r="E1529" s="366"/>
      <c r="F1529" s="366"/>
      <c r="G1529" s="367"/>
      <c r="H1529" s="363"/>
      <c r="I1529" s="363"/>
      <c r="J1529" s="363"/>
      <c r="K1529" s="363"/>
      <c r="L1529" s="363"/>
      <c r="M1529" s="363"/>
      <c r="N1529" s="363"/>
      <c r="O1529" s="363"/>
    </row>
    <row r="1530" spans="1:15" ht="15">
      <c r="A1530" s="364"/>
      <c r="B1530" s="153"/>
      <c r="C1530" s="365"/>
      <c r="D1530" s="366"/>
      <c r="E1530" s="366"/>
      <c r="F1530" s="366"/>
      <c r="G1530" s="367"/>
      <c r="H1530" s="363"/>
      <c r="I1530" s="363"/>
      <c r="J1530" s="363"/>
      <c r="K1530" s="363"/>
      <c r="L1530" s="363"/>
      <c r="M1530" s="363"/>
      <c r="N1530" s="363"/>
      <c r="O1530" s="363"/>
    </row>
    <row r="1531" spans="1:15" ht="15">
      <c r="A1531" s="364"/>
      <c r="B1531" s="153"/>
      <c r="C1531" s="365"/>
      <c r="D1531" s="366"/>
      <c r="E1531" s="366"/>
      <c r="F1531" s="366"/>
      <c r="G1531" s="367"/>
      <c r="H1531" s="363"/>
      <c r="I1531" s="363"/>
      <c r="J1531" s="363"/>
      <c r="K1531" s="363"/>
      <c r="L1531" s="363"/>
      <c r="M1531" s="363"/>
      <c r="N1531" s="363"/>
      <c r="O1531" s="363"/>
    </row>
    <row r="1532" spans="1:15" ht="15">
      <c r="A1532" s="364"/>
      <c r="B1532" s="153"/>
      <c r="C1532" s="365"/>
      <c r="D1532" s="366"/>
      <c r="E1532" s="366"/>
      <c r="F1532" s="366"/>
      <c r="G1532" s="367"/>
      <c r="H1532" s="363"/>
      <c r="I1532" s="363"/>
      <c r="J1532" s="363"/>
      <c r="K1532" s="363"/>
      <c r="L1532" s="363"/>
      <c r="M1532" s="363"/>
      <c r="N1532" s="363"/>
      <c r="O1532" s="363"/>
    </row>
    <row r="1533" spans="1:15" ht="15">
      <c r="A1533" s="364"/>
      <c r="B1533" s="153"/>
      <c r="C1533" s="365"/>
      <c r="D1533" s="366"/>
      <c r="E1533" s="366"/>
      <c r="F1533" s="366"/>
      <c r="G1533" s="367"/>
      <c r="H1533" s="363"/>
      <c r="I1533" s="363"/>
      <c r="J1533" s="363"/>
      <c r="K1533" s="363"/>
      <c r="L1533" s="363"/>
      <c r="M1533" s="363"/>
      <c r="N1533" s="363"/>
      <c r="O1533" s="363"/>
    </row>
    <row r="1534" spans="1:15" ht="15">
      <c r="A1534" s="364"/>
      <c r="B1534" s="153"/>
      <c r="C1534" s="365"/>
      <c r="D1534" s="366"/>
      <c r="E1534" s="366"/>
      <c r="F1534" s="366"/>
      <c r="G1534" s="367"/>
      <c r="H1534" s="363"/>
      <c r="I1534" s="363"/>
      <c r="J1534" s="363"/>
      <c r="K1534" s="363"/>
      <c r="L1534" s="363"/>
      <c r="M1534" s="363"/>
      <c r="N1534" s="363"/>
      <c r="O1534" s="363"/>
    </row>
    <row r="1535" spans="1:15" ht="15">
      <c r="A1535" s="364"/>
      <c r="B1535" s="153"/>
      <c r="C1535" s="365"/>
      <c r="D1535" s="366"/>
      <c r="E1535" s="366"/>
      <c r="F1535" s="366"/>
      <c r="G1535" s="367"/>
      <c r="H1535" s="363"/>
      <c r="I1535" s="363"/>
      <c r="J1535" s="363"/>
      <c r="K1535" s="363"/>
      <c r="L1535" s="363"/>
      <c r="M1535" s="363"/>
      <c r="N1535" s="363"/>
      <c r="O1535" s="363"/>
    </row>
    <row r="1536" spans="1:15" ht="15">
      <c r="A1536" s="364"/>
      <c r="B1536" s="153"/>
      <c r="C1536" s="365"/>
      <c r="D1536" s="366"/>
      <c r="E1536" s="366"/>
      <c r="F1536" s="366"/>
      <c r="G1536" s="367"/>
      <c r="H1536" s="363"/>
      <c r="I1536" s="363"/>
      <c r="J1536" s="363"/>
      <c r="K1536" s="363"/>
      <c r="L1536" s="363"/>
      <c r="M1536" s="363"/>
      <c r="N1536" s="363"/>
      <c r="O1536" s="363"/>
    </row>
    <row r="1537" spans="1:15" ht="15">
      <c r="A1537" s="364"/>
      <c r="B1537" s="153"/>
      <c r="C1537" s="365"/>
      <c r="D1537" s="366"/>
      <c r="E1537" s="366"/>
      <c r="F1537" s="366"/>
      <c r="G1537" s="367"/>
      <c r="H1537" s="363"/>
      <c r="I1537" s="363"/>
      <c r="J1537" s="363"/>
      <c r="K1537" s="363"/>
      <c r="L1537" s="363"/>
      <c r="M1537" s="363"/>
      <c r="N1537" s="363"/>
      <c r="O1537" s="363"/>
    </row>
    <row r="1538" spans="1:15" ht="15">
      <c r="A1538" s="364"/>
      <c r="B1538" s="153"/>
      <c r="C1538" s="365"/>
      <c r="D1538" s="366"/>
      <c r="E1538" s="366"/>
      <c r="F1538" s="366"/>
      <c r="G1538" s="367"/>
      <c r="H1538" s="363"/>
      <c r="I1538" s="363"/>
      <c r="J1538" s="366"/>
      <c r="K1538" s="366"/>
      <c r="L1538" s="363"/>
      <c r="M1538" s="363"/>
      <c r="N1538" s="363"/>
      <c r="O1538" s="363"/>
    </row>
    <row r="1539" spans="1:15" ht="15">
      <c r="A1539" s="364"/>
      <c r="B1539" s="153"/>
      <c r="C1539" s="365"/>
      <c r="D1539" s="366"/>
      <c r="E1539" s="366"/>
      <c r="F1539" s="366"/>
      <c r="G1539" s="367"/>
      <c r="H1539" s="363"/>
      <c r="I1539" s="363"/>
      <c r="J1539" s="366"/>
      <c r="K1539" s="366"/>
      <c r="L1539" s="363"/>
      <c r="M1539" s="363"/>
      <c r="N1539" s="363"/>
      <c r="O1539" s="363"/>
    </row>
    <row r="1540" spans="1:15" ht="15">
      <c r="A1540" s="364"/>
      <c r="B1540" s="153"/>
      <c r="C1540" s="365"/>
      <c r="D1540" s="366"/>
      <c r="E1540" s="366"/>
      <c r="F1540" s="366"/>
      <c r="G1540" s="367"/>
      <c r="H1540" s="363"/>
      <c r="I1540" s="363"/>
      <c r="J1540" s="366"/>
      <c r="K1540" s="366"/>
      <c r="L1540" s="363"/>
      <c r="M1540" s="363"/>
      <c r="N1540" s="363"/>
      <c r="O1540" s="363"/>
    </row>
    <row r="1541" spans="1:15" ht="15">
      <c r="A1541" s="364"/>
      <c r="B1541" s="153"/>
      <c r="C1541" s="365"/>
      <c r="D1541" s="366"/>
      <c r="E1541" s="366"/>
      <c r="F1541" s="366"/>
      <c r="G1541" s="367"/>
      <c r="H1541" s="363"/>
      <c r="I1541" s="363"/>
      <c r="J1541" s="366"/>
      <c r="K1541" s="366"/>
      <c r="L1541" s="363"/>
      <c r="M1541" s="363"/>
      <c r="N1541" s="363"/>
      <c r="O1541" s="363"/>
    </row>
    <row r="1542" spans="1:15" ht="15">
      <c r="A1542" s="368"/>
      <c r="B1542" s="153"/>
      <c r="C1542" s="365"/>
      <c r="D1542" s="366"/>
      <c r="E1542" s="366"/>
      <c r="F1542" s="366"/>
      <c r="G1542" s="367"/>
      <c r="H1542" s="363"/>
      <c r="I1542" s="363"/>
      <c r="J1542" s="363"/>
      <c r="K1542" s="363"/>
      <c r="L1542" s="363"/>
      <c r="M1542" s="363"/>
      <c r="N1542" s="363"/>
      <c r="O1542" s="363"/>
    </row>
    <row r="1543" spans="1:15" ht="15">
      <c r="A1543" s="368"/>
      <c r="B1543" s="153"/>
      <c r="C1543" s="365"/>
      <c r="D1543" s="366"/>
      <c r="E1543" s="366"/>
      <c r="F1543" s="366"/>
      <c r="G1543" s="367"/>
      <c r="H1543" s="363"/>
      <c r="I1543" s="363"/>
      <c r="J1543" s="363"/>
      <c r="K1543" s="363"/>
      <c r="L1543" s="363"/>
      <c r="M1543" s="363"/>
      <c r="N1543" s="363"/>
      <c r="O1543" s="363"/>
    </row>
    <row r="1544" spans="1:15" ht="15">
      <c r="A1544" s="368"/>
      <c r="B1544" s="153"/>
      <c r="C1544" s="365"/>
      <c r="D1544" s="366"/>
      <c r="E1544" s="366"/>
      <c r="F1544" s="366"/>
      <c r="G1544" s="367"/>
      <c r="H1544" s="363"/>
      <c r="I1544" s="363"/>
      <c r="J1544" s="363"/>
      <c r="K1544" s="363"/>
      <c r="L1544" s="363"/>
      <c r="M1544" s="363"/>
      <c r="N1544" s="363"/>
      <c r="O1544" s="363"/>
    </row>
    <row r="1545" spans="1:15" ht="15">
      <c r="A1545" s="368"/>
      <c r="B1545" s="153"/>
      <c r="C1545" s="365"/>
      <c r="D1545" s="366"/>
      <c r="E1545" s="366"/>
      <c r="F1545" s="366"/>
      <c r="G1545" s="367"/>
      <c r="H1545" s="363"/>
      <c r="I1545" s="363"/>
      <c r="J1545" s="363"/>
      <c r="K1545" s="363"/>
      <c r="L1545" s="363"/>
      <c r="M1545" s="363"/>
      <c r="N1545" s="363"/>
      <c r="O1545" s="363"/>
    </row>
    <row r="1546" spans="1:15" ht="15">
      <c r="A1546" s="368"/>
      <c r="B1546" s="153"/>
      <c r="C1546" s="365"/>
      <c r="D1546" s="366"/>
      <c r="E1546" s="366"/>
      <c r="F1546" s="366"/>
      <c r="G1546" s="367"/>
      <c r="H1546" s="363"/>
      <c r="I1546" s="363"/>
      <c r="J1546" s="363"/>
      <c r="K1546" s="363"/>
      <c r="L1546" s="363"/>
      <c r="M1546" s="363"/>
      <c r="N1546" s="363"/>
      <c r="O1546" s="363"/>
    </row>
    <row r="1547" spans="1:15" ht="15">
      <c r="A1547" s="368"/>
      <c r="B1547" s="153"/>
      <c r="C1547" s="365"/>
      <c r="D1547" s="366"/>
      <c r="E1547" s="366"/>
      <c r="F1547" s="366"/>
      <c r="G1547" s="367"/>
      <c r="H1547" s="363"/>
      <c r="I1547" s="363"/>
      <c r="J1547" s="363"/>
      <c r="K1547" s="363"/>
      <c r="L1547" s="363"/>
      <c r="M1547" s="363"/>
      <c r="N1547" s="363"/>
      <c r="O1547" s="363"/>
    </row>
    <row r="1548" spans="1:15" ht="15">
      <c r="A1548" s="368"/>
      <c r="B1548" s="153"/>
      <c r="C1548" s="365"/>
      <c r="D1548" s="366"/>
      <c r="E1548" s="366"/>
      <c r="F1548" s="366"/>
      <c r="G1548" s="367"/>
      <c r="H1548" s="363"/>
      <c r="I1548" s="363"/>
      <c r="J1548" s="363"/>
      <c r="K1548" s="363"/>
      <c r="L1548" s="363"/>
      <c r="M1548" s="363"/>
      <c r="N1548" s="363"/>
      <c r="O1548" s="363"/>
    </row>
    <row r="1549" spans="1:15" ht="15">
      <c r="A1549" s="368"/>
      <c r="B1549" s="153"/>
      <c r="C1549" s="365"/>
      <c r="D1549" s="366"/>
      <c r="E1549" s="366"/>
      <c r="F1549" s="366"/>
      <c r="G1549" s="367"/>
      <c r="H1549" s="363"/>
      <c r="I1549" s="363"/>
      <c r="J1549" s="363"/>
      <c r="K1549" s="363"/>
      <c r="L1549" s="363"/>
      <c r="M1549" s="363"/>
      <c r="N1549" s="363"/>
      <c r="O1549" s="363"/>
    </row>
    <row r="1550" spans="1:15" ht="15">
      <c r="A1550" s="368"/>
      <c r="B1550" s="153"/>
      <c r="C1550" s="365"/>
      <c r="D1550" s="366"/>
      <c r="E1550" s="366"/>
      <c r="F1550" s="366"/>
      <c r="G1550" s="367"/>
      <c r="H1550" s="363"/>
      <c r="I1550" s="363"/>
      <c r="J1550" s="363"/>
      <c r="K1550" s="363"/>
      <c r="L1550" s="363"/>
      <c r="M1550" s="363"/>
      <c r="N1550" s="363"/>
      <c r="O1550" s="363"/>
    </row>
    <row r="1551" spans="1:15" ht="15">
      <c r="A1551" s="368"/>
      <c r="B1551" s="153"/>
      <c r="C1551" s="365"/>
      <c r="D1551" s="366"/>
      <c r="E1551" s="366"/>
      <c r="F1551" s="366"/>
      <c r="G1551" s="367"/>
      <c r="H1551" s="363"/>
      <c r="I1551" s="363"/>
      <c r="J1551" s="363"/>
      <c r="K1551" s="363"/>
      <c r="L1551" s="363"/>
      <c r="M1551" s="363"/>
      <c r="N1551" s="363"/>
      <c r="O1551" s="363"/>
    </row>
    <row r="1552" spans="1:15" ht="15">
      <c r="A1552" s="368"/>
      <c r="B1552" s="153"/>
      <c r="C1552" s="365"/>
      <c r="D1552" s="366"/>
      <c r="E1552" s="366"/>
      <c r="F1552" s="366"/>
      <c r="G1552" s="367"/>
      <c r="H1552" s="363"/>
      <c r="I1552" s="363"/>
      <c r="J1552" s="363"/>
      <c r="K1552" s="363"/>
      <c r="L1552" s="363"/>
      <c r="M1552" s="363"/>
      <c r="N1552" s="363"/>
      <c r="O1552" s="363"/>
    </row>
    <row r="1553" spans="1:15" ht="15">
      <c r="A1553" s="368"/>
      <c r="B1553" s="153"/>
      <c r="C1553" s="365"/>
      <c r="D1553" s="366"/>
      <c r="E1553" s="366"/>
      <c r="F1553" s="366"/>
      <c r="G1553" s="367"/>
      <c r="H1553" s="363"/>
      <c r="I1553" s="363"/>
      <c r="J1553" s="363"/>
      <c r="K1553" s="363"/>
      <c r="L1553" s="363"/>
      <c r="M1553" s="363"/>
      <c r="N1553" s="363"/>
      <c r="O1553" s="363"/>
    </row>
    <row r="1554" spans="1:15" ht="15">
      <c r="A1554" s="364"/>
      <c r="B1554" s="153"/>
      <c r="C1554" s="365"/>
      <c r="D1554" s="366"/>
      <c r="E1554" s="366"/>
      <c r="F1554" s="366"/>
      <c r="G1554" s="367"/>
      <c r="H1554" s="363"/>
      <c r="I1554" s="363"/>
      <c r="J1554" s="363"/>
      <c r="K1554" s="363"/>
      <c r="L1554" s="363"/>
      <c r="M1554" s="363"/>
      <c r="N1554" s="363"/>
      <c r="O1554" s="363"/>
    </row>
    <row r="1555" spans="1:15" ht="15">
      <c r="A1555" s="364"/>
      <c r="B1555" s="153"/>
      <c r="C1555" s="365"/>
      <c r="D1555" s="366"/>
      <c r="E1555" s="366"/>
      <c r="F1555" s="366"/>
      <c r="G1555" s="367"/>
      <c r="H1555" s="363"/>
      <c r="I1555" s="363"/>
      <c r="J1555" s="363"/>
      <c r="K1555" s="363"/>
      <c r="L1555" s="363"/>
      <c r="M1555" s="363"/>
      <c r="N1555" s="363"/>
      <c r="O1555" s="363"/>
    </row>
    <row r="1556" spans="1:15" ht="15">
      <c r="A1556" s="364"/>
      <c r="B1556" s="153"/>
      <c r="C1556" s="365"/>
      <c r="D1556" s="366"/>
      <c r="E1556" s="366"/>
      <c r="F1556" s="366"/>
      <c r="G1556" s="367"/>
      <c r="H1556" s="363"/>
      <c r="I1556" s="363"/>
      <c r="J1556" s="363"/>
      <c r="K1556" s="363"/>
      <c r="L1556" s="363"/>
      <c r="M1556" s="363"/>
      <c r="N1556" s="363"/>
      <c r="O1556" s="363"/>
    </row>
    <row r="1557" spans="1:15" ht="15">
      <c r="A1557" s="364"/>
      <c r="B1557" s="153"/>
      <c r="C1557" s="365"/>
      <c r="D1557" s="366"/>
      <c r="E1557" s="366"/>
      <c r="F1557" s="366"/>
      <c r="G1557" s="367"/>
      <c r="H1557" s="363"/>
      <c r="I1557" s="363"/>
      <c r="J1557" s="363"/>
      <c r="K1557" s="363"/>
      <c r="L1557" s="363"/>
      <c r="M1557" s="363"/>
      <c r="N1557" s="363"/>
      <c r="O1557" s="363"/>
    </row>
    <row r="1558" spans="1:15" ht="15">
      <c r="A1558" s="364"/>
      <c r="B1558" s="153"/>
      <c r="C1558" s="365"/>
      <c r="D1558" s="366"/>
      <c r="E1558" s="366"/>
      <c r="F1558" s="366"/>
      <c r="G1558" s="367"/>
      <c r="H1558" s="363"/>
      <c r="I1558" s="363"/>
      <c r="J1558" s="363"/>
      <c r="K1558" s="363"/>
      <c r="L1558" s="363"/>
      <c r="M1558" s="363"/>
      <c r="N1558" s="363"/>
      <c r="O1558" s="363"/>
    </row>
    <row r="1559" spans="1:15" ht="15">
      <c r="A1559" s="364"/>
      <c r="B1559" s="153"/>
      <c r="C1559" s="365"/>
      <c r="D1559" s="366"/>
      <c r="E1559" s="366"/>
      <c r="F1559" s="366"/>
      <c r="G1559" s="367"/>
      <c r="H1559" s="363"/>
      <c r="I1559" s="363"/>
      <c r="J1559" s="363"/>
      <c r="K1559" s="363"/>
      <c r="L1559" s="363"/>
      <c r="M1559" s="363"/>
      <c r="N1559" s="363"/>
      <c r="O1559" s="363"/>
    </row>
    <row r="1560" spans="1:15" ht="15">
      <c r="A1560" s="368"/>
      <c r="B1560" s="153"/>
      <c r="C1560" s="365"/>
      <c r="D1560" s="366"/>
      <c r="E1560" s="366"/>
      <c r="F1560" s="366"/>
      <c r="G1560" s="367"/>
      <c r="H1560" s="363"/>
      <c r="I1560" s="363"/>
      <c r="J1560" s="363"/>
      <c r="K1560" s="363"/>
      <c r="L1560" s="363"/>
      <c r="M1560" s="363"/>
      <c r="N1560" s="363"/>
      <c r="O1560" s="363"/>
    </row>
    <row r="1561" spans="1:15" ht="15">
      <c r="A1561" s="368"/>
      <c r="B1561" s="153"/>
      <c r="C1561" s="365"/>
      <c r="D1561" s="366"/>
      <c r="E1561" s="366"/>
      <c r="F1561" s="366"/>
      <c r="G1561" s="367"/>
      <c r="H1561" s="363"/>
      <c r="I1561" s="363"/>
      <c r="J1561" s="363"/>
      <c r="K1561" s="363"/>
      <c r="L1561" s="363"/>
      <c r="M1561" s="363"/>
      <c r="N1561" s="363"/>
      <c r="O1561" s="363"/>
    </row>
    <row r="1562" spans="1:15" ht="15">
      <c r="A1562" s="368"/>
      <c r="B1562" s="153"/>
      <c r="C1562" s="365"/>
      <c r="D1562" s="366"/>
      <c r="E1562" s="366"/>
      <c r="F1562" s="366"/>
      <c r="G1562" s="367"/>
      <c r="H1562" s="363"/>
      <c r="I1562" s="363"/>
      <c r="J1562" s="363"/>
      <c r="K1562" s="363"/>
      <c r="L1562" s="363"/>
      <c r="M1562" s="363"/>
      <c r="N1562" s="363"/>
      <c r="O1562" s="363"/>
    </row>
    <row r="1563" spans="1:15" ht="15">
      <c r="A1563" s="368"/>
      <c r="B1563" s="153"/>
      <c r="C1563" s="365"/>
      <c r="D1563" s="366"/>
      <c r="E1563" s="366"/>
      <c r="F1563" s="366"/>
      <c r="G1563" s="367"/>
      <c r="H1563" s="363"/>
      <c r="I1563" s="363"/>
      <c r="J1563" s="363"/>
      <c r="K1563" s="363"/>
      <c r="L1563" s="363"/>
      <c r="M1563" s="363"/>
      <c r="N1563" s="363"/>
      <c r="O1563" s="363"/>
    </row>
    <row r="1564" spans="1:15" ht="15">
      <c r="A1564" s="364"/>
      <c r="B1564" s="153"/>
      <c r="C1564" s="369"/>
      <c r="D1564" s="366"/>
      <c r="E1564" s="366"/>
      <c r="F1564" s="366"/>
      <c r="G1564" s="367"/>
      <c r="H1564" s="363"/>
      <c r="I1564" s="363"/>
      <c r="J1564" s="363"/>
      <c r="K1564" s="363"/>
      <c r="L1564" s="363"/>
      <c r="M1564" s="363"/>
      <c r="N1564" s="363"/>
      <c r="O1564" s="363"/>
    </row>
    <row r="1565" spans="1:15" ht="15">
      <c r="A1565" s="364"/>
      <c r="B1565" s="153"/>
      <c r="C1565" s="369"/>
      <c r="D1565" s="366"/>
      <c r="E1565" s="366"/>
      <c r="F1565" s="366"/>
      <c r="G1565" s="367"/>
      <c r="H1565" s="363"/>
      <c r="I1565" s="363"/>
      <c r="J1565" s="363"/>
      <c r="K1565" s="363"/>
      <c r="L1565" s="363"/>
      <c r="M1565" s="363"/>
      <c r="N1565" s="363"/>
      <c r="O1565" s="363"/>
    </row>
    <row r="1566" spans="1:15" ht="15">
      <c r="A1566" s="364"/>
      <c r="B1566" s="153"/>
      <c r="C1566" s="369"/>
      <c r="D1566" s="366"/>
      <c r="E1566" s="366"/>
      <c r="F1566" s="366"/>
      <c r="G1566" s="367"/>
      <c r="H1566" s="363"/>
      <c r="I1566" s="363"/>
      <c r="J1566" s="363"/>
      <c r="K1566" s="363"/>
      <c r="L1566" s="363"/>
      <c r="M1566" s="363"/>
      <c r="N1566" s="363"/>
      <c r="O1566" s="363"/>
    </row>
    <row r="1567" spans="1:15" ht="15">
      <c r="A1567" s="364"/>
      <c r="B1567" s="153"/>
      <c r="C1567" s="365"/>
      <c r="D1567" s="366"/>
      <c r="E1567" s="366"/>
      <c r="F1567" s="366"/>
      <c r="G1567" s="367"/>
      <c r="H1567" s="363"/>
      <c r="I1567" s="363"/>
      <c r="J1567" s="363"/>
      <c r="K1567" s="363"/>
      <c r="L1567" s="363"/>
      <c r="M1567" s="363"/>
      <c r="N1567" s="363"/>
      <c r="O1567" s="363"/>
    </row>
    <row r="1568" spans="1:15" ht="15">
      <c r="A1568" s="364"/>
      <c r="B1568" s="153"/>
      <c r="C1568" s="365"/>
      <c r="D1568" s="366"/>
      <c r="E1568" s="366"/>
      <c r="F1568" s="366"/>
      <c r="G1568" s="367"/>
      <c r="H1568" s="363"/>
      <c r="I1568" s="363"/>
      <c r="J1568" s="363"/>
      <c r="K1568" s="363"/>
      <c r="L1568" s="363"/>
      <c r="M1568" s="363"/>
      <c r="N1568" s="363"/>
      <c r="O1568" s="363"/>
    </row>
    <row r="1569" spans="1:15" ht="15">
      <c r="A1569" s="364"/>
      <c r="B1569" s="153"/>
      <c r="C1569" s="365"/>
      <c r="D1569" s="366"/>
      <c r="E1569" s="366"/>
      <c r="F1569" s="366"/>
      <c r="G1569" s="367"/>
      <c r="H1569" s="363"/>
      <c r="I1569" s="363"/>
      <c r="J1569" s="363"/>
      <c r="K1569" s="363"/>
      <c r="L1569" s="363"/>
      <c r="M1569" s="363"/>
      <c r="N1569" s="363"/>
      <c r="O1569" s="363"/>
    </row>
    <row r="1570" spans="1:15" ht="15">
      <c r="A1570" s="364"/>
      <c r="B1570" s="153"/>
      <c r="C1570" s="365"/>
      <c r="D1570" s="366"/>
      <c r="E1570" s="366"/>
      <c r="F1570" s="366"/>
      <c r="G1570" s="367"/>
      <c r="H1570" s="363"/>
      <c r="I1570" s="363"/>
      <c r="J1570" s="363"/>
      <c r="K1570" s="363"/>
      <c r="L1570" s="363"/>
      <c r="M1570" s="363"/>
      <c r="N1570" s="363"/>
      <c r="O1570" s="363"/>
    </row>
    <row r="1571" spans="1:15" ht="15">
      <c r="A1571" s="364"/>
      <c r="B1571" s="153"/>
      <c r="C1571" s="365"/>
      <c r="D1571" s="366"/>
      <c r="E1571" s="366"/>
      <c r="F1571" s="366"/>
      <c r="G1571" s="367"/>
      <c r="H1571" s="363"/>
      <c r="I1571" s="363"/>
      <c r="J1571" s="363"/>
      <c r="K1571" s="363"/>
      <c r="L1571" s="363"/>
      <c r="M1571" s="363"/>
      <c r="N1571" s="363"/>
      <c r="O1571" s="363"/>
    </row>
    <row r="1572" spans="1:15" ht="15">
      <c r="A1572" s="364"/>
      <c r="B1572" s="153"/>
      <c r="C1572" s="365"/>
      <c r="D1572" s="366"/>
      <c r="E1572" s="366"/>
      <c r="F1572" s="366"/>
      <c r="G1572" s="367"/>
      <c r="H1572" s="363"/>
      <c r="I1572" s="363"/>
      <c r="J1572" s="363"/>
      <c r="K1572" s="363"/>
      <c r="L1572" s="363"/>
      <c r="M1572" s="363"/>
      <c r="N1572" s="363"/>
      <c r="O1572" s="363"/>
    </row>
    <row r="1573" spans="1:15" ht="15">
      <c r="A1573" s="364"/>
      <c r="B1573" s="153"/>
      <c r="C1573" s="365"/>
      <c r="D1573" s="366"/>
      <c r="E1573" s="366"/>
      <c r="F1573" s="366"/>
      <c r="G1573" s="367"/>
      <c r="H1573" s="363"/>
      <c r="I1573" s="363"/>
      <c r="J1573" s="363"/>
      <c r="K1573" s="363"/>
      <c r="L1573" s="363"/>
      <c r="M1573" s="363"/>
      <c r="N1573" s="363"/>
      <c r="O1573" s="363"/>
    </row>
    <row r="1574" spans="1:15" ht="15">
      <c r="A1574" s="364"/>
      <c r="B1574" s="153"/>
      <c r="C1574" s="365"/>
      <c r="D1574" s="366"/>
      <c r="E1574" s="366"/>
      <c r="F1574" s="366"/>
      <c r="G1574" s="367"/>
      <c r="H1574" s="363"/>
      <c r="I1574" s="363"/>
      <c r="J1574" s="363"/>
      <c r="K1574" s="363"/>
      <c r="L1574" s="363"/>
      <c r="M1574" s="363"/>
      <c r="N1574" s="363"/>
      <c r="O1574" s="363"/>
    </row>
    <row r="1575" spans="1:15" ht="15">
      <c r="A1575" s="364"/>
      <c r="B1575" s="153"/>
      <c r="C1575" s="365"/>
      <c r="D1575" s="366"/>
      <c r="E1575" s="366"/>
      <c r="F1575" s="366"/>
      <c r="G1575" s="367"/>
      <c r="H1575" s="363"/>
      <c r="I1575" s="363"/>
      <c r="J1575" s="363"/>
      <c r="K1575" s="363"/>
      <c r="L1575" s="363"/>
      <c r="M1575" s="363"/>
      <c r="N1575" s="363"/>
      <c r="O1575" s="363"/>
    </row>
    <row r="1576" spans="1:15" ht="15">
      <c r="A1576" s="364"/>
      <c r="B1576" s="153"/>
      <c r="C1576" s="365"/>
      <c r="D1576" s="366"/>
      <c r="E1576" s="366"/>
      <c r="F1576" s="366"/>
      <c r="G1576" s="367"/>
      <c r="H1576" s="363"/>
      <c r="I1576" s="363"/>
      <c r="J1576" s="363"/>
      <c r="K1576" s="363"/>
      <c r="L1576" s="363"/>
      <c r="M1576" s="363"/>
      <c r="N1576" s="363"/>
      <c r="O1576" s="363"/>
    </row>
    <row r="1577" spans="1:15" ht="15">
      <c r="A1577" s="364"/>
      <c r="B1577" s="153"/>
      <c r="C1577" s="365"/>
      <c r="D1577" s="366"/>
      <c r="E1577" s="366"/>
      <c r="F1577" s="366"/>
      <c r="G1577" s="367"/>
      <c r="H1577" s="363"/>
      <c r="I1577" s="363"/>
      <c r="J1577" s="363"/>
      <c r="K1577" s="363"/>
      <c r="L1577" s="363"/>
      <c r="M1577" s="363"/>
      <c r="N1577" s="363"/>
      <c r="O1577" s="363"/>
    </row>
    <row r="1578" spans="1:15" ht="15">
      <c r="A1578" s="364"/>
      <c r="B1578" s="153"/>
      <c r="C1578" s="365"/>
      <c r="D1578" s="366"/>
      <c r="E1578" s="366"/>
      <c r="F1578" s="366"/>
      <c r="G1578" s="367"/>
      <c r="H1578" s="363"/>
      <c r="I1578" s="363"/>
      <c r="J1578" s="363"/>
      <c r="K1578" s="363"/>
      <c r="L1578" s="363"/>
      <c r="M1578" s="363"/>
      <c r="N1578" s="363"/>
      <c r="O1578" s="363"/>
    </row>
    <row r="1579" spans="1:15" ht="15">
      <c r="A1579" s="364"/>
      <c r="B1579" s="153"/>
      <c r="C1579" s="365"/>
      <c r="D1579" s="366"/>
      <c r="E1579" s="366"/>
      <c r="F1579" s="366"/>
      <c r="G1579" s="367"/>
      <c r="H1579" s="363"/>
      <c r="I1579" s="363"/>
      <c r="J1579" s="363"/>
      <c r="K1579" s="363"/>
      <c r="L1579" s="363"/>
      <c r="M1579" s="363"/>
      <c r="N1579" s="363"/>
      <c r="O1579" s="363"/>
    </row>
    <row r="1580" spans="1:15" ht="15">
      <c r="A1580" s="364"/>
      <c r="B1580" s="153"/>
      <c r="C1580" s="365"/>
      <c r="D1580" s="366"/>
      <c r="E1580" s="366"/>
      <c r="F1580" s="366"/>
      <c r="G1580" s="367"/>
      <c r="H1580" s="363"/>
      <c r="I1580" s="363"/>
      <c r="J1580" s="363"/>
      <c r="K1580" s="363"/>
      <c r="L1580" s="363"/>
      <c r="M1580" s="363"/>
      <c r="N1580" s="363"/>
      <c r="O1580" s="363"/>
    </row>
    <row r="1581" spans="1:15" ht="15">
      <c r="A1581" s="364"/>
      <c r="B1581" s="153"/>
      <c r="C1581" s="365"/>
      <c r="D1581" s="366"/>
      <c r="E1581" s="366"/>
      <c r="F1581" s="366"/>
      <c r="G1581" s="367"/>
      <c r="H1581" s="363"/>
      <c r="I1581" s="363"/>
      <c r="J1581" s="363"/>
      <c r="K1581" s="363"/>
      <c r="L1581" s="363"/>
      <c r="M1581" s="363"/>
      <c r="N1581" s="363"/>
      <c r="O1581" s="363"/>
    </row>
    <row r="1582" spans="1:15" ht="15">
      <c r="A1582" s="364"/>
      <c r="B1582" s="153"/>
      <c r="C1582" s="365"/>
      <c r="D1582" s="366"/>
      <c r="E1582" s="366"/>
      <c r="F1582" s="366"/>
      <c r="G1582" s="367"/>
      <c r="H1582" s="363"/>
      <c r="I1582" s="363"/>
      <c r="J1582" s="363"/>
      <c r="K1582" s="363"/>
      <c r="L1582" s="363"/>
      <c r="M1582" s="363"/>
      <c r="N1582" s="363"/>
      <c r="O1582" s="363"/>
    </row>
    <row r="1583" spans="1:15" ht="15">
      <c r="A1583" s="364"/>
      <c r="B1583" s="153"/>
      <c r="C1583" s="365"/>
      <c r="D1583" s="366"/>
      <c r="E1583" s="366"/>
      <c r="F1583" s="366"/>
      <c r="G1583" s="367"/>
      <c r="H1583" s="363"/>
      <c r="I1583" s="363"/>
      <c r="J1583" s="363"/>
      <c r="K1583" s="363"/>
      <c r="L1583" s="363"/>
      <c r="M1583" s="363"/>
      <c r="N1583" s="363"/>
      <c r="O1583" s="363"/>
    </row>
    <row r="1584" spans="1:15" ht="15">
      <c r="A1584" s="368"/>
      <c r="B1584" s="153"/>
      <c r="C1584" s="365"/>
      <c r="D1584" s="366"/>
      <c r="E1584" s="366"/>
      <c r="F1584" s="366"/>
      <c r="G1584" s="367"/>
      <c r="H1584" s="363"/>
      <c r="I1584" s="363"/>
      <c r="J1584" s="363"/>
      <c r="K1584" s="363"/>
      <c r="L1584" s="363"/>
      <c r="M1584" s="363"/>
      <c r="N1584" s="363"/>
      <c r="O1584" s="363"/>
    </row>
    <row r="1585" spans="1:15" ht="15">
      <c r="A1585" s="368"/>
      <c r="B1585" s="153"/>
      <c r="C1585" s="365"/>
      <c r="D1585" s="366"/>
      <c r="E1585" s="366"/>
      <c r="F1585" s="366"/>
      <c r="G1585" s="367"/>
      <c r="H1585" s="363"/>
      <c r="I1585" s="363"/>
      <c r="J1585" s="363"/>
      <c r="K1585" s="363"/>
      <c r="L1585" s="363"/>
      <c r="M1585" s="363"/>
      <c r="N1585" s="363"/>
      <c r="O1585" s="363"/>
    </row>
    <row r="1586" spans="1:15" ht="15">
      <c r="A1586" s="368"/>
      <c r="B1586" s="153"/>
      <c r="C1586" s="365"/>
      <c r="D1586" s="366"/>
      <c r="E1586" s="366"/>
      <c r="F1586" s="366"/>
      <c r="G1586" s="367"/>
      <c r="H1586" s="363"/>
      <c r="I1586" s="363"/>
      <c r="J1586" s="363"/>
      <c r="K1586" s="363"/>
      <c r="L1586" s="363"/>
      <c r="M1586" s="363"/>
      <c r="N1586" s="363"/>
      <c r="O1586" s="363"/>
    </row>
    <row r="1587" spans="1:15" ht="15">
      <c r="A1587" s="368"/>
      <c r="B1587" s="153"/>
      <c r="C1587" s="365"/>
      <c r="D1587" s="366"/>
      <c r="E1587" s="366"/>
      <c r="F1587" s="366"/>
      <c r="G1587" s="367"/>
      <c r="H1587" s="363"/>
      <c r="I1587" s="363"/>
      <c r="J1587" s="363"/>
      <c r="K1587" s="363"/>
      <c r="L1587" s="363"/>
      <c r="M1587" s="363"/>
      <c r="N1587" s="363"/>
      <c r="O1587" s="363"/>
    </row>
    <row r="1588" spans="1:15" ht="15">
      <c r="A1588" s="227"/>
      <c r="B1588" s="153"/>
      <c r="C1588" s="43"/>
      <c r="D1588" s="147"/>
      <c r="E1588" s="147"/>
      <c r="F1588" s="147"/>
      <c r="G1588" s="44"/>
      <c r="H1588" s="45"/>
      <c r="I1588" s="45"/>
      <c r="J1588" s="45"/>
      <c r="K1588" s="45"/>
      <c r="L1588" s="45"/>
      <c r="M1588" s="45"/>
      <c r="N1588" s="45"/>
      <c r="O1588" s="45"/>
    </row>
    <row r="1589" spans="1:15" ht="15">
      <c r="A1589" s="368"/>
      <c r="B1589" s="153"/>
      <c r="C1589" s="365"/>
      <c r="D1589" s="366"/>
      <c r="E1589" s="366"/>
      <c r="F1589" s="366"/>
      <c r="G1589" s="367"/>
      <c r="H1589" s="363"/>
      <c r="I1589" s="363"/>
      <c r="J1589" s="363"/>
      <c r="K1589" s="363"/>
      <c r="L1589" s="363"/>
      <c r="M1589" s="363"/>
      <c r="N1589" s="363"/>
      <c r="O1589" s="363"/>
    </row>
    <row r="1590" spans="1:15" ht="15">
      <c r="A1590" s="368"/>
      <c r="B1590" s="153"/>
      <c r="C1590" s="365"/>
      <c r="D1590" s="366"/>
      <c r="E1590" s="366"/>
      <c r="F1590" s="366"/>
      <c r="G1590" s="367"/>
      <c r="H1590" s="363"/>
      <c r="I1590" s="363"/>
      <c r="J1590" s="363"/>
      <c r="K1590" s="363"/>
      <c r="L1590" s="363"/>
      <c r="M1590" s="363"/>
      <c r="N1590" s="363"/>
      <c r="O1590" s="363"/>
    </row>
    <row r="1591" spans="1:15" ht="15">
      <c r="A1591" s="368"/>
      <c r="B1591" s="153"/>
      <c r="C1591" s="365"/>
      <c r="D1591" s="366"/>
      <c r="E1591" s="366"/>
      <c r="F1591" s="366"/>
      <c r="G1591" s="367"/>
      <c r="H1591" s="363"/>
      <c r="I1591" s="363"/>
      <c r="J1591" s="363"/>
      <c r="K1591" s="363"/>
      <c r="L1591" s="363"/>
      <c r="M1591" s="363"/>
      <c r="N1591" s="363"/>
      <c r="O1591" s="363"/>
    </row>
    <row r="1592" spans="1:15" ht="15">
      <c r="A1592" s="368"/>
      <c r="B1592" s="153"/>
      <c r="C1592" s="365"/>
      <c r="D1592" s="366"/>
      <c r="E1592" s="366"/>
      <c r="F1592" s="366"/>
      <c r="G1592" s="367"/>
      <c r="H1592" s="363"/>
      <c r="I1592" s="363"/>
      <c r="J1592" s="363"/>
      <c r="K1592" s="363"/>
      <c r="L1592" s="363"/>
      <c r="M1592" s="363"/>
      <c r="N1592" s="363"/>
      <c r="O1592" s="363"/>
    </row>
    <row r="1593" spans="1:15" ht="15">
      <c r="A1593" s="368"/>
      <c r="B1593" s="153"/>
      <c r="C1593" s="365"/>
      <c r="D1593" s="366"/>
      <c r="E1593" s="366"/>
      <c r="F1593" s="366"/>
      <c r="G1593" s="367"/>
      <c r="H1593" s="363"/>
      <c r="I1593" s="363"/>
      <c r="J1593" s="363"/>
      <c r="K1593" s="363"/>
      <c r="L1593" s="363"/>
      <c r="M1593" s="363"/>
      <c r="N1593" s="363"/>
      <c r="O1593" s="363"/>
    </row>
    <row r="1594" spans="1:15" ht="15">
      <c r="A1594" s="368"/>
      <c r="B1594" s="153"/>
      <c r="C1594" s="365"/>
      <c r="D1594" s="366"/>
      <c r="E1594" s="366"/>
      <c r="F1594" s="366"/>
      <c r="G1594" s="367"/>
      <c r="H1594" s="363"/>
      <c r="I1594" s="363"/>
      <c r="J1594" s="363"/>
      <c r="K1594" s="363"/>
      <c r="L1594" s="363"/>
      <c r="M1594" s="363"/>
      <c r="N1594" s="363"/>
      <c r="O1594" s="363"/>
    </row>
    <row r="1595" spans="1:15" ht="15">
      <c r="A1595" s="368"/>
      <c r="B1595" s="153"/>
      <c r="C1595" s="365"/>
      <c r="D1595" s="366"/>
      <c r="E1595" s="366"/>
      <c r="F1595" s="366"/>
      <c r="G1595" s="367"/>
      <c r="H1595" s="363"/>
      <c r="I1595" s="363"/>
      <c r="J1595" s="363"/>
      <c r="K1595" s="363"/>
      <c r="L1595" s="363"/>
      <c r="M1595" s="363"/>
      <c r="N1595" s="363"/>
      <c r="O1595" s="363"/>
    </row>
    <row r="1596" spans="1:15" ht="15">
      <c r="A1596" s="368"/>
      <c r="B1596" s="153"/>
      <c r="C1596" s="365"/>
      <c r="D1596" s="366"/>
      <c r="E1596" s="366"/>
      <c r="F1596" s="366"/>
      <c r="G1596" s="367"/>
      <c r="H1596" s="363"/>
      <c r="I1596" s="363"/>
      <c r="J1596" s="363"/>
      <c r="K1596" s="363"/>
      <c r="L1596" s="363"/>
      <c r="M1596" s="363"/>
      <c r="N1596" s="363"/>
      <c r="O1596" s="363"/>
    </row>
    <row r="1597" spans="1:15" ht="15">
      <c r="A1597" s="227"/>
      <c r="B1597" s="153"/>
      <c r="C1597" s="43"/>
      <c r="D1597" s="147"/>
      <c r="E1597" s="147"/>
      <c r="F1597" s="147"/>
      <c r="G1597" s="44"/>
      <c r="H1597" s="45"/>
      <c r="I1597" s="45"/>
      <c r="J1597" s="45"/>
      <c r="K1597" s="45"/>
      <c r="L1597" s="45"/>
      <c r="M1597" s="45"/>
      <c r="N1597" s="45"/>
      <c r="O1597" s="45"/>
    </row>
    <row r="1598" spans="1:15" ht="15">
      <c r="A1598" s="364"/>
      <c r="B1598" s="153"/>
      <c r="C1598" s="365"/>
      <c r="D1598" s="366"/>
      <c r="E1598" s="366"/>
      <c r="F1598" s="366"/>
      <c r="G1598" s="367"/>
      <c r="H1598" s="363"/>
      <c r="I1598" s="363"/>
      <c r="J1598" s="366"/>
      <c r="K1598" s="363"/>
      <c r="L1598" s="363"/>
      <c r="M1598" s="363"/>
      <c r="N1598" s="363"/>
      <c r="O1598" s="363"/>
    </row>
    <row r="1599" spans="1:15" ht="15">
      <c r="A1599" s="364"/>
      <c r="B1599" s="153"/>
      <c r="C1599" s="365"/>
      <c r="D1599" s="366"/>
      <c r="E1599" s="366"/>
      <c r="F1599" s="366"/>
      <c r="G1599" s="367"/>
      <c r="H1599" s="363"/>
      <c r="I1599" s="363"/>
      <c r="J1599" s="366"/>
      <c r="K1599" s="363"/>
      <c r="L1599" s="363"/>
      <c r="M1599" s="363"/>
      <c r="N1599" s="363"/>
      <c r="O1599" s="363"/>
    </row>
    <row r="1600" spans="1:15" ht="15">
      <c r="A1600" s="364"/>
      <c r="B1600" s="153"/>
      <c r="C1600" s="365"/>
      <c r="D1600" s="366"/>
      <c r="E1600" s="366"/>
      <c r="F1600" s="366"/>
      <c r="G1600" s="367"/>
      <c r="H1600" s="363"/>
      <c r="I1600" s="363"/>
      <c r="J1600" s="366"/>
      <c r="K1600" s="363"/>
      <c r="L1600" s="363"/>
      <c r="M1600" s="363"/>
      <c r="N1600" s="363"/>
      <c r="O1600" s="363"/>
    </row>
    <row r="1601" spans="1:15" ht="15">
      <c r="A1601" s="364"/>
      <c r="B1601" s="153"/>
      <c r="C1601" s="365"/>
      <c r="D1601" s="366"/>
      <c r="E1601" s="366"/>
      <c r="F1601" s="366"/>
      <c r="G1601" s="367"/>
      <c r="H1601" s="363"/>
      <c r="I1601" s="363"/>
      <c r="J1601" s="363"/>
      <c r="K1601" s="363"/>
      <c r="L1601" s="363"/>
      <c r="M1601" s="363"/>
      <c r="N1601" s="363"/>
      <c r="O1601" s="363"/>
    </row>
    <row r="1602" spans="1:15" ht="15">
      <c r="A1602" s="364"/>
      <c r="B1602" s="153"/>
      <c r="C1602" s="365"/>
      <c r="D1602" s="366"/>
      <c r="E1602" s="366"/>
      <c r="F1602" s="366"/>
      <c r="G1602" s="367"/>
      <c r="H1602" s="363"/>
      <c r="I1602" s="363"/>
      <c r="J1602" s="363"/>
      <c r="K1602" s="363"/>
      <c r="L1602" s="363"/>
      <c r="M1602" s="363"/>
      <c r="N1602" s="363"/>
      <c r="O1602" s="363"/>
    </row>
    <row r="1603" spans="1:15" ht="15">
      <c r="A1603" s="364"/>
      <c r="B1603" s="153"/>
      <c r="C1603" s="365"/>
      <c r="D1603" s="366"/>
      <c r="E1603" s="366"/>
      <c r="F1603" s="366"/>
      <c r="G1603" s="367"/>
      <c r="H1603" s="363"/>
      <c r="I1603" s="363"/>
      <c r="J1603" s="363"/>
      <c r="K1603" s="363"/>
      <c r="L1603" s="363"/>
      <c r="M1603" s="363"/>
      <c r="N1603" s="363"/>
      <c r="O1603" s="363"/>
    </row>
    <row r="1604" spans="1:15" ht="15">
      <c r="A1604" s="364"/>
      <c r="B1604" s="153"/>
      <c r="C1604" s="365"/>
      <c r="D1604" s="366"/>
      <c r="E1604" s="366"/>
      <c r="F1604" s="366"/>
      <c r="G1604" s="367"/>
      <c r="H1604" s="363"/>
      <c r="I1604" s="363"/>
      <c r="J1604" s="363"/>
      <c r="K1604" s="363"/>
      <c r="L1604" s="363"/>
      <c r="M1604" s="363"/>
      <c r="N1604" s="363"/>
      <c r="O1604" s="363"/>
    </row>
    <row r="1605" spans="1:15" ht="15">
      <c r="A1605" s="364"/>
      <c r="B1605" s="153"/>
      <c r="C1605" s="365"/>
      <c r="D1605" s="366"/>
      <c r="E1605" s="366"/>
      <c r="F1605" s="366"/>
      <c r="G1605" s="367"/>
      <c r="H1605" s="363"/>
      <c r="I1605" s="363"/>
      <c r="J1605" s="363"/>
      <c r="K1605" s="363"/>
      <c r="L1605" s="363"/>
      <c r="M1605" s="363"/>
      <c r="N1605" s="363"/>
      <c r="O1605" s="363"/>
    </row>
    <row r="1606" spans="1:15" ht="15">
      <c r="A1606" s="368"/>
      <c r="B1606" s="153"/>
      <c r="C1606" s="365"/>
      <c r="D1606" s="366"/>
      <c r="E1606" s="366"/>
      <c r="F1606" s="366"/>
      <c r="G1606" s="367"/>
      <c r="H1606" s="363"/>
      <c r="I1606" s="363"/>
      <c r="J1606" s="363"/>
      <c r="K1606" s="363"/>
      <c r="L1606" s="363"/>
      <c r="M1606" s="363"/>
      <c r="N1606" s="363"/>
      <c r="O1606" s="363"/>
    </row>
    <row r="1607" spans="1:15" ht="15">
      <c r="A1607" s="368"/>
      <c r="B1607" s="153"/>
      <c r="C1607" s="365"/>
      <c r="D1607" s="366"/>
      <c r="E1607" s="366"/>
      <c r="F1607" s="366"/>
      <c r="G1607" s="367"/>
      <c r="H1607" s="363"/>
      <c r="I1607" s="363"/>
      <c r="J1607" s="363"/>
      <c r="K1607" s="363"/>
      <c r="L1607" s="363"/>
      <c r="M1607" s="363"/>
      <c r="N1607" s="363"/>
      <c r="O1607" s="363"/>
    </row>
    <row r="1608" spans="1:15" ht="15">
      <c r="A1608" s="368"/>
      <c r="B1608" s="153"/>
      <c r="C1608" s="365"/>
      <c r="D1608" s="366"/>
      <c r="E1608" s="366"/>
      <c r="F1608" s="366"/>
      <c r="G1608" s="367"/>
      <c r="H1608" s="363"/>
      <c r="I1608" s="363"/>
      <c r="J1608" s="363"/>
      <c r="K1608" s="363"/>
      <c r="L1608" s="363"/>
      <c r="M1608" s="363"/>
      <c r="N1608" s="363"/>
      <c r="O1608" s="363"/>
    </row>
    <row r="1609" spans="1:15" ht="15">
      <c r="A1609" s="368"/>
      <c r="B1609" s="153"/>
      <c r="C1609" s="365"/>
      <c r="D1609" s="366"/>
      <c r="E1609" s="366"/>
      <c r="F1609" s="366"/>
      <c r="G1609" s="367"/>
      <c r="H1609" s="363"/>
      <c r="I1609" s="363"/>
      <c r="J1609" s="363"/>
      <c r="K1609" s="363"/>
      <c r="L1609" s="363"/>
      <c r="M1609" s="363"/>
      <c r="N1609" s="363"/>
      <c r="O1609" s="363"/>
    </row>
    <row r="1610" spans="1:15" ht="15">
      <c r="A1610" s="364"/>
      <c r="B1610" s="153"/>
      <c r="C1610" s="365"/>
      <c r="D1610" s="366"/>
      <c r="E1610" s="366"/>
      <c r="F1610" s="366"/>
      <c r="G1610" s="367"/>
      <c r="H1610" s="363"/>
      <c r="I1610" s="363"/>
      <c r="J1610" s="363"/>
      <c r="K1610" s="363"/>
      <c r="L1610" s="363"/>
      <c r="M1610" s="363"/>
      <c r="N1610" s="363"/>
      <c r="O1610" s="363"/>
    </row>
    <row r="1611" spans="1:15" ht="15">
      <c r="A1611" s="364"/>
      <c r="B1611" s="153"/>
      <c r="C1611" s="365"/>
      <c r="D1611" s="366"/>
      <c r="E1611" s="366"/>
      <c r="F1611" s="366"/>
      <c r="G1611" s="367"/>
      <c r="H1611" s="363"/>
      <c r="I1611" s="363"/>
      <c r="J1611" s="363"/>
      <c r="K1611" s="363"/>
      <c r="L1611" s="363"/>
      <c r="M1611" s="363"/>
      <c r="N1611" s="363"/>
      <c r="O1611" s="363"/>
    </row>
    <row r="1612" spans="1:15" ht="15">
      <c r="A1612" s="364"/>
      <c r="B1612" s="153"/>
      <c r="C1612" s="365"/>
      <c r="D1612" s="366"/>
      <c r="E1612" s="366"/>
      <c r="F1612" s="366"/>
      <c r="G1612" s="367"/>
      <c r="H1612" s="363"/>
      <c r="I1612" s="363"/>
      <c r="J1612" s="363"/>
      <c r="K1612" s="363"/>
      <c r="L1612" s="363"/>
      <c r="M1612" s="363"/>
      <c r="N1612" s="363"/>
      <c r="O1612" s="363"/>
    </row>
    <row r="1613" spans="1:15" ht="15">
      <c r="A1613" s="364"/>
      <c r="B1613" s="153"/>
      <c r="C1613" s="365"/>
      <c r="D1613" s="366"/>
      <c r="E1613" s="366"/>
      <c r="F1613" s="366"/>
      <c r="G1613" s="367"/>
      <c r="H1613" s="363"/>
      <c r="I1613" s="363"/>
      <c r="J1613" s="363"/>
      <c r="K1613" s="363"/>
      <c r="L1613" s="363"/>
      <c r="M1613" s="363"/>
      <c r="N1613" s="363"/>
      <c r="O1613" s="363"/>
    </row>
    <row r="1614" spans="1:15" ht="15">
      <c r="A1614" s="364"/>
      <c r="B1614" s="153"/>
      <c r="C1614" s="365"/>
      <c r="D1614" s="366"/>
      <c r="E1614" s="366"/>
      <c r="F1614" s="366"/>
      <c r="G1614" s="367"/>
      <c r="H1614" s="363"/>
      <c r="I1614" s="363"/>
      <c r="J1614" s="363"/>
      <c r="K1614" s="363"/>
      <c r="L1614" s="363"/>
      <c r="M1614" s="363"/>
      <c r="N1614" s="363"/>
      <c r="O1614" s="363"/>
    </row>
    <row r="1615" spans="1:15" ht="15">
      <c r="A1615" s="368"/>
      <c r="B1615" s="153"/>
      <c r="C1615" s="365"/>
      <c r="D1615" s="366"/>
      <c r="E1615" s="366"/>
      <c r="F1615" s="366"/>
      <c r="G1615" s="367"/>
      <c r="H1615" s="363"/>
      <c r="I1615" s="363"/>
      <c r="J1615" s="363"/>
      <c r="K1615" s="363"/>
      <c r="L1615" s="363"/>
      <c r="M1615" s="363"/>
      <c r="N1615" s="363"/>
      <c r="O1615" s="363"/>
    </row>
    <row r="1616" spans="1:15" ht="15">
      <c r="A1616" s="373"/>
      <c r="B1616" s="153"/>
      <c r="C1616" s="365"/>
      <c r="D1616" s="366"/>
      <c r="E1616" s="366"/>
      <c r="F1616" s="366"/>
      <c r="G1616" s="367"/>
      <c r="H1616" s="363"/>
      <c r="I1616" s="363"/>
      <c r="J1616" s="363"/>
      <c r="K1616" s="363"/>
      <c r="L1616" s="363"/>
      <c r="M1616" s="363"/>
      <c r="N1616" s="363"/>
      <c r="O1616" s="363"/>
    </row>
    <row r="1617" spans="1:15" ht="15">
      <c r="A1617" s="373"/>
      <c r="B1617" s="153"/>
      <c r="C1617" s="365"/>
      <c r="D1617" s="366"/>
      <c r="E1617" s="366"/>
      <c r="F1617" s="366"/>
      <c r="G1617" s="367"/>
      <c r="H1617" s="363"/>
      <c r="I1617" s="363"/>
      <c r="J1617" s="363"/>
      <c r="K1617" s="363"/>
      <c r="L1617" s="363"/>
      <c r="M1617" s="363"/>
      <c r="N1617" s="363"/>
      <c r="O1617" s="363"/>
    </row>
    <row r="1618" spans="1:15" ht="15">
      <c r="A1618" s="373"/>
      <c r="B1618" s="153"/>
      <c r="C1618" s="365"/>
      <c r="D1618" s="366"/>
      <c r="E1618" s="366"/>
      <c r="F1618" s="366"/>
      <c r="G1618" s="367"/>
      <c r="H1618" s="363"/>
      <c r="I1618" s="363"/>
      <c r="J1618" s="363"/>
      <c r="K1618" s="363"/>
      <c r="L1618" s="363"/>
      <c r="M1618" s="363"/>
      <c r="N1618" s="363"/>
      <c r="O1618" s="363"/>
    </row>
    <row r="1619" spans="1:15" ht="15">
      <c r="A1619" s="373"/>
      <c r="B1619" s="153"/>
      <c r="C1619" s="365"/>
      <c r="D1619" s="366"/>
      <c r="E1619" s="366"/>
      <c r="F1619" s="366"/>
      <c r="G1619" s="367"/>
      <c r="H1619" s="363"/>
      <c r="I1619" s="363"/>
      <c r="J1619" s="363"/>
      <c r="K1619" s="363"/>
      <c r="L1619" s="363"/>
      <c r="M1619" s="363"/>
      <c r="N1619" s="363"/>
      <c r="O1619" s="363"/>
    </row>
    <row r="1620" spans="1:15" ht="15">
      <c r="A1620" s="373"/>
      <c r="B1620" s="153"/>
      <c r="C1620" s="365"/>
      <c r="D1620" s="366"/>
      <c r="E1620" s="366"/>
      <c r="F1620" s="366"/>
      <c r="G1620" s="367"/>
      <c r="H1620" s="363"/>
      <c r="I1620" s="363"/>
      <c r="J1620" s="363"/>
      <c r="K1620" s="363"/>
      <c r="L1620" s="363"/>
      <c r="M1620" s="363"/>
      <c r="N1620" s="363"/>
      <c r="O1620" s="363"/>
    </row>
    <row r="1621" spans="1:15" ht="15">
      <c r="A1621" s="373"/>
      <c r="B1621" s="153"/>
      <c r="C1621" s="365"/>
      <c r="D1621" s="366"/>
      <c r="E1621" s="366"/>
      <c r="F1621" s="366"/>
      <c r="G1621" s="367"/>
      <c r="H1621" s="363"/>
      <c r="I1621" s="363"/>
      <c r="J1621" s="363"/>
      <c r="K1621" s="363"/>
      <c r="L1621" s="363"/>
      <c r="M1621" s="363"/>
      <c r="N1621" s="363"/>
      <c r="O1621" s="363"/>
    </row>
    <row r="1622" spans="1:15" ht="15">
      <c r="A1622" s="373"/>
      <c r="B1622" s="153"/>
      <c r="C1622" s="365"/>
      <c r="D1622" s="366"/>
      <c r="E1622" s="366"/>
      <c r="F1622" s="366"/>
      <c r="G1622" s="367"/>
      <c r="H1622" s="363"/>
      <c r="I1622" s="363"/>
      <c r="J1622" s="363"/>
      <c r="K1622" s="363"/>
      <c r="L1622" s="363"/>
      <c r="M1622" s="363"/>
      <c r="N1622" s="363"/>
      <c r="O1622" s="363"/>
    </row>
    <row r="1623" spans="1:15" ht="15">
      <c r="A1623" s="368"/>
      <c r="B1623" s="153"/>
      <c r="C1623" s="365"/>
      <c r="D1623" s="366"/>
      <c r="E1623" s="366"/>
      <c r="F1623" s="366"/>
      <c r="G1623" s="367"/>
      <c r="H1623" s="363"/>
      <c r="I1623" s="363"/>
      <c r="J1623" s="363"/>
      <c r="K1623" s="363"/>
      <c r="L1623" s="363"/>
      <c r="M1623" s="363"/>
      <c r="N1623" s="363"/>
      <c r="O1623" s="363"/>
    </row>
    <row r="1624" spans="1:15" ht="15">
      <c r="A1624" s="368"/>
      <c r="B1624" s="153"/>
      <c r="C1624" s="365"/>
      <c r="D1624" s="366"/>
      <c r="E1624" s="366"/>
      <c r="F1624" s="366"/>
      <c r="G1624" s="367"/>
      <c r="H1624" s="363"/>
      <c r="I1624" s="363"/>
      <c r="J1624" s="363"/>
      <c r="K1624" s="363"/>
      <c r="L1624" s="363"/>
      <c r="M1624" s="363"/>
      <c r="N1624" s="363"/>
      <c r="O1624" s="363"/>
    </row>
    <row r="1625" spans="1:15" ht="15">
      <c r="A1625" s="368"/>
      <c r="B1625" s="153"/>
      <c r="C1625" s="365"/>
      <c r="D1625" s="366"/>
      <c r="E1625" s="366"/>
      <c r="F1625" s="366"/>
      <c r="G1625" s="367"/>
      <c r="H1625" s="363"/>
      <c r="I1625" s="363"/>
      <c r="J1625" s="363"/>
      <c r="K1625" s="363"/>
      <c r="L1625" s="363"/>
      <c r="M1625" s="363"/>
      <c r="N1625" s="363"/>
      <c r="O1625" s="363"/>
    </row>
    <row r="1626" spans="1:15" ht="15">
      <c r="A1626" s="368"/>
      <c r="B1626" s="153"/>
      <c r="C1626" s="365"/>
      <c r="D1626" s="366"/>
      <c r="E1626" s="366"/>
      <c r="F1626" s="366"/>
      <c r="G1626" s="367"/>
      <c r="H1626" s="363"/>
      <c r="I1626" s="363"/>
      <c r="J1626" s="363"/>
      <c r="K1626" s="363"/>
      <c r="L1626" s="363"/>
      <c r="M1626" s="363"/>
      <c r="N1626" s="363"/>
      <c r="O1626" s="363"/>
    </row>
    <row r="1627" spans="1:15" ht="15">
      <c r="A1627" s="368"/>
      <c r="B1627" s="153"/>
      <c r="C1627" s="365"/>
      <c r="D1627" s="366"/>
      <c r="E1627" s="366"/>
      <c r="F1627" s="366"/>
      <c r="G1627" s="367"/>
      <c r="H1627" s="363"/>
      <c r="I1627" s="363"/>
      <c r="J1627" s="363"/>
      <c r="K1627" s="363"/>
      <c r="L1627" s="363"/>
      <c r="M1627" s="363"/>
      <c r="N1627" s="363"/>
      <c r="O1627" s="363"/>
    </row>
    <row r="1628" spans="1:15" ht="15">
      <c r="A1628" s="368"/>
      <c r="B1628" s="153"/>
      <c r="C1628" s="365"/>
      <c r="D1628" s="366"/>
      <c r="E1628" s="366"/>
      <c r="F1628" s="366"/>
      <c r="G1628" s="367"/>
      <c r="H1628" s="363"/>
      <c r="I1628" s="363"/>
      <c r="J1628" s="363"/>
      <c r="K1628" s="363"/>
      <c r="L1628" s="363"/>
      <c r="M1628" s="363"/>
      <c r="N1628" s="363"/>
      <c r="O1628" s="363"/>
    </row>
    <row r="1629" spans="1:15" ht="15">
      <c r="A1629" s="368"/>
      <c r="B1629" s="153"/>
      <c r="C1629" s="365"/>
      <c r="D1629" s="366"/>
      <c r="E1629" s="366"/>
      <c r="F1629" s="366"/>
      <c r="G1629" s="367"/>
      <c r="H1629" s="363"/>
      <c r="I1629" s="363"/>
      <c r="J1629" s="363"/>
      <c r="K1629" s="363"/>
      <c r="L1629" s="363"/>
      <c r="M1629" s="363"/>
      <c r="N1629" s="363"/>
      <c r="O1629" s="363"/>
    </row>
    <row r="1630" spans="1:15" ht="15">
      <c r="A1630" s="368"/>
      <c r="B1630" s="153"/>
      <c r="C1630" s="365"/>
      <c r="D1630" s="366"/>
      <c r="E1630" s="366"/>
      <c r="F1630" s="366"/>
      <c r="G1630" s="367"/>
      <c r="H1630" s="363"/>
      <c r="I1630" s="363"/>
      <c r="J1630" s="363"/>
      <c r="K1630" s="363"/>
      <c r="L1630" s="363"/>
      <c r="M1630" s="363"/>
      <c r="N1630" s="363"/>
      <c r="O1630" s="363"/>
    </row>
    <row r="1631" spans="1:15" ht="15">
      <c r="A1631" s="368"/>
      <c r="B1631" s="153"/>
      <c r="C1631" s="365"/>
      <c r="D1631" s="366"/>
      <c r="E1631" s="366"/>
      <c r="F1631" s="366"/>
      <c r="G1631" s="367"/>
      <c r="H1631" s="363"/>
      <c r="I1631" s="363"/>
      <c r="J1631" s="363"/>
      <c r="K1631" s="363"/>
      <c r="L1631" s="363"/>
      <c r="M1631" s="363"/>
      <c r="N1631" s="363"/>
      <c r="O1631" s="363"/>
    </row>
    <row r="1632" spans="1:15" ht="15">
      <c r="A1632" s="368"/>
      <c r="B1632" s="153"/>
      <c r="C1632" s="365"/>
      <c r="D1632" s="366"/>
      <c r="E1632" s="366"/>
      <c r="F1632" s="366"/>
      <c r="G1632" s="367"/>
      <c r="H1632" s="363"/>
      <c r="I1632" s="363"/>
      <c r="J1632" s="363"/>
      <c r="K1632" s="363"/>
      <c r="L1632" s="363"/>
      <c r="M1632" s="363"/>
      <c r="N1632" s="363"/>
      <c r="O1632" s="363"/>
    </row>
    <row r="1633" spans="1:15" ht="15">
      <c r="A1633" s="368"/>
      <c r="B1633" s="153"/>
      <c r="C1633" s="365"/>
      <c r="D1633" s="366"/>
      <c r="E1633" s="366"/>
      <c r="F1633" s="366"/>
      <c r="G1633" s="367"/>
      <c r="H1633" s="363"/>
      <c r="I1633" s="363"/>
      <c r="J1633" s="363"/>
      <c r="K1633" s="363"/>
      <c r="L1633" s="363"/>
      <c r="M1633" s="363"/>
      <c r="N1633" s="363"/>
      <c r="O1633" s="363"/>
    </row>
    <row r="1634" spans="1:15" ht="15">
      <c r="A1634" s="368"/>
      <c r="B1634" s="153"/>
      <c r="C1634" s="365"/>
      <c r="D1634" s="366"/>
      <c r="E1634" s="366"/>
      <c r="F1634" s="366"/>
      <c r="G1634" s="367"/>
      <c r="H1634" s="363"/>
      <c r="I1634" s="363"/>
      <c r="J1634" s="363"/>
      <c r="K1634" s="363"/>
      <c r="L1634" s="363"/>
      <c r="M1634" s="363"/>
      <c r="N1634" s="363"/>
      <c r="O1634" s="363"/>
    </row>
    <row r="1635" spans="1:15" ht="15">
      <c r="A1635" s="368"/>
      <c r="B1635" s="153"/>
      <c r="C1635" s="365"/>
      <c r="D1635" s="366"/>
      <c r="E1635" s="366"/>
      <c r="F1635" s="366"/>
      <c r="G1635" s="367"/>
      <c r="H1635" s="363"/>
      <c r="I1635" s="363"/>
      <c r="J1635" s="363"/>
      <c r="K1635" s="363"/>
      <c r="L1635" s="363"/>
      <c r="M1635" s="363"/>
      <c r="N1635" s="363"/>
      <c r="O1635" s="363"/>
    </row>
    <row r="1636" spans="1:15" ht="15">
      <c r="A1636" s="368"/>
      <c r="B1636" s="153"/>
      <c r="C1636" s="365"/>
      <c r="D1636" s="366"/>
      <c r="E1636" s="366"/>
      <c r="F1636" s="366"/>
      <c r="G1636" s="367"/>
      <c r="H1636" s="363"/>
      <c r="I1636" s="363"/>
      <c r="J1636" s="363"/>
      <c r="K1636" s="363"/>
      <c r="L1636" s="363"/>
      <c r="M1636" s="363"/>
      <c r="N1636" s="363"/>
      <c r="O1636" s="363"/>
    </row>
    <row r="1637" spans="1:15" ht="15">
      <c r="A1637" s="368"/>
      <c r="B1637" s="153"/>
      <c r="C1637" s="365"/>
      <c r="D1637" s="366"/>
      <c r="E1637" s="366"/>
      <c r="F1637" s="366"/>
      <c r="G1637" s="367"/>
      <c r="H1637" s="363"/>
      <c r="I1637" s="363"/>
      <c r="J1637" s="363"/>
      <c r="K1637" s="363"/>
      <c r="L1637" s="363"/>
      <c r="M1637" s="363"/>
      <c r="N1637" s="363"/>
      <c r="O1637" s="363"/>
    </row>
    <row r="1638" spans="1:15" ht="15">
      <c r="A1638" s="368"/>
      <c r="B1638" s="153"/>
      <c r="C1638" s="365"/>
      <c r="D1638" s="366"/>
      <c r="E1638" s="366"/>
      <c r="F1638" s="366"/>
      <c r="G1638" s="367"/>
      <c r="H1638" s="363"/>
      <c r="I1638" s="363"/>
      <c r="J1638" s="363"/>
      <c r="K1638" s="363"/>
      <c r="L1638" s="363"/>
      <c r="M1638" s="363"/>
      <c r="N1638" s="363"/>
      <c r="O1638" s="363"/>
    </row>
    <row r="1639" spans="1:15" ht="15">
      <c r="A1639" s="368"/>
      <c r="B1639" s="153"/>
      <c r="C1639" s="365"/>
      <c r="D1639" s="366"/>
      <c r="E1639" s="366"/>
      <c r="F1639" s="366"/>
      <c r="G1639" s="367"/>
      <c r="H1639" s="363"/>
      <c r="I1639" s="363"/>
      <c r="J1639" s="363"/>
      <c r="K1639" s="363"/>
      <c r="L1639" s="363"/>
      <c r="M1639" s="363"/>
      <c r="N1639" s="363"/>
      <c r="O1639" s="363"/>
    </row>
    <row r="1640" spans="1:15" ht="15">
      <c r="A1640" s="368"/>
      <c r="B1640" s="153"/>
      <c r="C1640" s="365"/>
      <c r="D1640" s="366"/>
      <c r="E1640" s="366"/>
      <c r="F1640" s="366"/>
      <c r="G1640" s="367"/>
      <c r="H1640" s="363"/>
      <c r="I1640" s="363"/>
      <c r="J1640" s="363"/>
      <c r="K1640" s="363"/>
      <c r="L1640" s="363"/>
      <c r="M1640" s="363"/>
      <c r="N1640" s="363"/>
      <c r="O1640" s="363"/>
    </row>
    <row r="1641" spans="1:15" ht="15">
      <c r="A1641" s="368"/>
      <c r="B1641" s="153"/>
      <c r="C1641" s="365"/>
      <c r="D1641" s="366"/>
      <c r="E1641" s="366"/>
      <c r="F1641" s="366"/>
      <c r="G1641" s="367"/>
      <c r="H1641" s="363"/>
      <c r="I1641" s="363"/>
      <c r="J1641" s="363"/>
      <c r="K1641" s="363"/>
      <c r="L1641" s="363"/>
      <c r="M1641" s="363"/>
      <c r="N1641" s="363"/>
      <c r="O1641" s="363"/>
    </row>
    <row r="1642" spans="1:15" ht="15">
      <c r="A1642" s="368"/>
      <c r="B1642" s="153"/>
      <c r="C1642" s="365"/>
      <c r="D1642" s="366"/>
      <c r="E1642" s="366"/>
      <c r="F1642" s="366"/>
      <c r="G1642" s="367"/>
      <c r="H1642" s="363"/>
      <c r="I1642" s="363"/>
      <c r="J1642" s="363"/>
      <c r="K1642" s="363"/>
      <c r="L1642" s="363"/>
      <c r="M1642" s="363"/>
      <c r="N1642" s="363"/>
      <c r="O1642" s="363"/>
    </row>
    <row r="1643" spans="1:15" ht="15">
      <c r="A1643" s="368"/>
      <c r="B1643" s="153"/>
      <c r="C1643" s="365"/>
      <c r="D1643" s="366"/>
      <c r="E1643" s="366"/>
      <c r="F1643" s="366"/>
      <c r="G1643" s="367"/>
      <c r="H1643" s="363"/>
      <c r="I1643" s="363"/>
      <c r="J1643" s="363"/>
      <c r="K1643" s="363"/>
      <c r="L1643" s="363"/>
      <c r="M1643" s="363"/>
      <c r="N1643" s="363"/>
      <c r="O1643" s="363"/>
    </row>
    <row r="1644" spans="1:15" ht="15">
      <c r="A1644" s="368"/>
      <c r="B1644" s="153"/>
      <c r="C1644" s="365"/>
      <c r="D1644" s="366"/>
      <c r="E1644" s="366"/>
      <c r="F1644" s="366"/>
      <c r="G1644" s="367"/>
      <c r="H1644" s="363"/>
      <c r="I1644" s="363"/>
      <c r="J1644" s="363"/>
      <c r="K1644" s="363"/>
      <c r="L1644" s="363"/>
      <c r="M1644" s="363"/>
      <c r="N1644" s="363"/>
      <c r="O1644" s="363"/>
    </row>
    <row r="1645" spans="1:15" ht="15">
      <c r="A1645" s="368"/>
      <c r="B1645" s="153"/>
      <c r="C1645" s="365"/>
      <c r="D1645" s="366"/>
      <c r="E1645" s="366"/>
      <c r="F1645" s="366"/>
      <c r="G1645" s="367"/>
      <c r="H1645" s="363"/>
      <c r="I1645" s="363"/>
      <c r="J1645" s="363"/>
      <c r="K1645" s="363"/>
      <c r="L1645" s="363"/>
      <c r="M1645" s="363"/>
      <c r="N1645" s="363"/>
      <c r="O1645" s="363"/>
    </row>
    <row r="1646" spans="1:15" ht="15">
      <c r="A1646" s="368"/>
      <c r="B1646" s="153"/>
      <c r="C1646" s="365"/>
      <c r="D1646" s="366"/>
      <c r="E1646" s="366"/>
      <c r="F1646" s="366"/>
      <c r="G1646" s="367"/>
      <c r="H1646" s="363"/>
      <c r="I1646" s="363"/>
      <c r="J1646" s="363"/>
      <c r="K1646" s="363"/>
      <c r="L1646" s="363"/>
      <c r="M1646" s="363"/>
      <c r="N1646" s="363"/>
      <c r="O1646" s="363"/>
    </row>
    <row r="1647" spans="1:15" ht="15">
      <c r="A1647" s="368"/>
      <c r="B1647" s="153"/>
      <c r="C1647" s="365"/>
      <c r="D1647" s="366"/>
      <c r="E1647" s="366"/>
      <c r="F1647" s="366"/>
      <c r="G1647" s="367"/>
      <c r="H1647" s="363"/>
      <c r="I1647" s="363"/>
      <c r="J1647" s="363"/>
      <c r="K1647" s="363"/>
      <c r="L1647" s="363"/>
      <c r="M1647" s="363"/>
      <c r="N1647" s="363"/>
      <c r="O1647" s="363"/>
    </row>
    <row r="1648" spans="1:15" ht="15">
      <c r="A1648" s="364"/>
      <c r="B1648" s="153"/>
      <c r="C1648" s="365"/>
      <c r="D1648" s="366"/>
      <c r="E1648" s="366"/>
      <c r="F1648" s="366"/>
      <c r="G1648" s="367"/>
      <c r="H1648" s="363"/>
      <c r="I1648" s="363"/>
      <c r="J1648" s="363"/>
      <c r="K1648" s="363"/>
      <c r="L1648" s="363"/>
      <c r="M1648" s="363"/>
      <c r="N1648" s="363"/>
      <c r="O1648" s="363"/>
    </row>
    <row r="1649" spans="1:15" ht="15">
      <c r="A1649" s="368"/>
      <c r="B1649" s="153"/>
      <c r="C1649" s="365"/>
      <c r="D1649" s="366"/>
      <c r="E1649" s="366"/>
      <c r="F1649" s="366"/>
      <c r="G1649" s="367"/>
      <c r="H1649" s="363"/>
      <c r="I1649" s="363"/>
      <c r="J1649" s="363"/>
      <c r="K1649" s="363"/>
      <c r="L1649" s="363"/>
      <c r="M1649" s="363"/>
      <c r="N1649" s="363"/>
      <c r="O1649" s="363"/>
    </row>
    <row r="1650" spans="1:15" ht="15">
      <c r="A1650" s="364"/>
      <c r="B1650" s="153"/>
      <c r="C1650" s="365"/>
      <c r="D1650" s="366"/>
      <c r="E1650" s="366"/>
      <c r="F1650" s="366"/>
      <c r="G1650" s="367"/>
      <c r="H1650" s="363"/>
      <c r="I1650" s="363"/>
      <c r="J1650" s="363"/>
      <c r="K1650" s="363"/>
      <c r="L1650" s="363"/>
      <c r="M1650" s="363"/>
      <c r="N1650" s="363"/>
      <c r="O1650" s="363"/>
    </row>
    <row r="1651" spans="1:15" ht="15">
      <c r="A1651" s="368"/>
      <c r="B1651" s="153"/>
      <c r="C1651" s="365"/>
      <c r="D1651" s="366"/>
      <c r="E1651" s="366"/>
      <c r="F1651" s="366"/>
      <c r="G1651" s="367"/>
      <c r="H1651" s="363"/>
      <c r="I1651" s="363"/>
      <c r="J1651" s="363"/>
      <c r="K1651" s="363"/>
      <c r="L1651" s="363"/>
      <c r="M1651" s="363"/>
      <c r="N1651" s="363"/>
      <c r="O1651" s="363"/>
    </row>
    <row r="1652" spans="1:15" ht="15">
      <c r="A1652" s="368"/>
      <c r="B1652" s="153"/>
      <c r="C1652" s="365"/>
      <c r="D1652" s="366"/>
      <c r="E1652" s="366"/>
      <c r="F1652" s="366"/>
      <c r="G1652" s="367"/>
      <c r="H1652" s="363"/>
      <c r="I1652" s="363"/>
      <c r="J1652" s="363"/>
      <c r="K1652" s="363"/>
      <c r="L1652" s="363"/>
      <c r="M1652" s="363"/>
      <c r="N1652" s="363"/>
      <c r="O1652" s="363"/>
    </row>
    <row r="1653" spans="1:15" ht="15">
      <c r="A1653" s="368"/>
      <c r="B1653" s="153"/>
      <c r="C1653" s="365"/>
      <c r="D1653" s="366"/>
      <c r="E1653" s="366"/>
      <c r="F1653" s="366"/>
      <c r="G1653" s="367"/>
      <c r="H1653" s="363"/>
      <c r="I1653" s="363"/>
      <c r="J1653" s="363"/>
      <c r="K1653" s="363"/>
      <c r="L1653" s="363"/>
      <c r="M1653" s="363"/>
      <c r="N1653" s="363"/>
      <c r="O1653" s="363"/>
    </row>
    <row r="1654" spans="1:15" ht="15">
      <c r="A1654" s="364"/>
      <c r="B1654" s="153"/>
      <c r="C1654" s="365"/>
      <c r="D1654" s="366"/>
      <c r="E1654" s="366"/>
      <c r="F1654" s="366"/>
      <c r="G1654" s="367"/>
      <c r="H1654" s="363"/>
      <c r="I1654" s="363"/>
      <c r="J1654" s="363"/>
      <c r="K1654" s="363"/>
      <c r="L1654" s="363"/>
      <c r="M1654" s="363"/>
      <c r="N1654" s="363"/>
      <c r="O1654" s="363"/>
    </row>
    <row r="1655" spans="1:15" ht="15">
      <c r="A1655" s="371"/>
      <c r="B1655" s="153"/>
      <c r="C1655" s="365"/>
      <c r="D1655" s="366"/>
      <c r="E1655" s="366"/>
      <c r="F1655" s="366"/>
      <c r="G1655" s="367"/>
      <c r="H1655" s="363"/>
      <c r="I1655" s="363"/>
      <c r="J1655" s="363"/>
      <c r="K1655" s="363"/>
      <c r="L1655" s="363"/>
      <c r="M1655" s="363"/>
      <c r="N1655" s="363"/>
      <c r="O1655" s="363"/>
    </row>
    <row r="1656" spans="1:15" ht="15">
      <c r="A1656" s="371"/>
      <c r="B1656" s="153"/>
      <c r="C1656" s="365"/>
      <c r="D1656" s="366"/>
      <c r="E1656" s="366"/>
      <c r="F1656" s="366"/>
      <c r="G1656" s="367"/>
      <c r="H1656" s="363"/>
      <c r="I1656" s="363"/>
      <c r="J1656" s="363"/>
      <c r="K1656" s="363"/>
      <c r="L1656" s="363"/>
      <c r="M1656" s="363"/>
      <c r="N1656" s="363"/>
      <c r="O1656" s="363"/>
    </row>
    <row r="1657" spans="1:15" ht="15">
      <c r="A1657" s="371"/>
      <c r="B1657" s="153"/>
      <c r="C1657" s="365"/>
      <c r="D1657" s="366"/>
      <c r="E1657" s="366"/>
      <c r="F1657" s="366"/>
      <c r="G1657" s="367"/>
      <c r="H1657" s="363"/>
      <c r="I1657" s="363"/>
      <c r="J1657" s="363"/>
      <c r="K1657" s="363"/>
      <c r="L1657" s="363"/>
      <c r="M1657" s="363"/>
      <c r="N1657" s="363"/>
      <c r="O1657" s="363"/>
    </row>
    <row r="1658" spans="1:15" ht="15">
      <c r="A1658" s="371"/>
      <c r="B1658" s="153"/>
      <c r="C1658" s="365"/>
      <c r="D1658" s="366"/>
      <c r="E1658" s="366"/>
      <c r="F1658" s="366"/>
      <c r="G1658" s="367"/>
      <c r="H1658" s="363"/>
      <c r="I1658" s="363"/>
      <c r="J1658" s="363"/>
      <c r="K1658" s="363"/>
      <c r="L1658" s="363"/>
      <c r="M1658" s="363"/>
      <c r="N1658" s="363"/>
      <c r="O1658" s="363"/>
    </row>
    <row r="1659" spans="1:15" ht="15">
      <c r="A1659" s="364"/>
      <c r="B1659" s="153"/>
      <c r="C1659" s="365"/>
      <c r="D1659" s="366"/>
      <c r="E1659" s="366"/>
      <c r="F1659" s="366"/>
      <c r="G1659" s="367"/>
      <c r="H1659" s="363"/>
      <c r="I1659" s="363"/>
      <c r="J1659" s="363"/>
      <c r="K1659" s="363"/>
      <c r="L1659" s="363"/>
      <c r="M1659" s="363"/>
      <c r="N1659" s="363"/>
      <c r="O1659" s="363"/>
    </row>
    <row r="1660" spans="1:15" ht="15">
      <c r="A1660" s="368"/>
      <c r="B1660" s="153"/>
      <c r="C1660" s="365"/>
      <c r="D1660" s="366"/>
      <c r="E1660" s="366"/>
      <c r="F1660" s="366"/>
      <c r="G1660" s="367"/>
      <c r="H1660" s="363"/>
      <c r="I1660" s="363"/>
      <c r="J1660" s="363"/>
      <c r="K1660" s="363"/>
      <c r="L1660" s="363"/>
      <c r="M1660" s="363"/>
      <c r="N1660" s="363"/>
      <c r="O1660" s="363"/>
    </row>
    <row r="1661" spans="1:15" ht="15">
      <c r="A1661" s="368"/>
      <c r="B1661" s="153"/>
      <c r="C1661" s="365"/>
      <c r="D1661" s="366"/>
      <c r="E1661" s="366"/>
      <c r="F1661" s="366"/>
      <c r="G1661" s="367"/>
      <c r="H1661" s="363"/>
      <c r="I1661" s="363"/>
      <c r="J1661" s="363"/>
      <c r="K1661" s="363"/>
      <c r="L1661" s="363"/>
      <c r="M1661" s="363"/>
      <c r="N1661" s="363"/>
      <c r="O1661" s="363"/>
    </row>
    <row r="1662" spans="1:15" ht="15">
      <c r="A1662" s="368"/>
      <c r="B1662" s="153"/>
      <c r="C1662" s="365"/>
      <c r="D1662" s="366"/>
      <c r="E1662" s="366"/>
      <c r="F1662" s="366"/>
      <c r="G1662" s="367"/>
      <c r="H1662" s="363"/>
      <c r="I1662" s="363"/>
      <c r="J1662" s="363"/>
      <c r="K1662" s="363"/>
      <c r="L1662" s="363"/>
      <c r="M1662" s="363"/>
      <c r="N1662" s="363"/>
      <c r="O1662" s="363"/>
    </row>
    <row r="1663" spans="1:15" ht="15">
      <c r="A1663" s="368"/>
      <c r="B1663" s="153"/>
      <c r="C1663" s="365"/>
      <c r="D1663" s="366"/>
      <c r="E1663" s="366"/>
      <c r="F1663" s="366"/>
      <c r="G1663" s="367"/>
      <c r="H1663" s="363"/>
      <c r="I1663" s="363"/>
      <c r="J1663" s="363"/>
      <c r="K1663" s="363"/>
      <c r="L1663" s="363"/>
      <c r="M1663" s="363"/>
      <c r="N1663" s="363"/>
      <c r="O1663" s="363"/>
    </row>
    <row r="1664" spans="1:15" ht="15">
      <c r="A1664" s="373"/>
      <c r="B1664" s="153"/>
      <c r="C1664" s="365"/>
      <c r="D1664" s="366"/>
      <c r="E1664" s="366"/>
      <c r="F1664" s="366"/>
      <c r="G1664" s="367"/>
      <c r="H1664" s="363"/>
      <c r="I1664" s="363"/>
      <c r="J1664" s="363"/>
      <c r="K1664" s="363"/>
      <c r="L1664" s="363"/>
      <c r="M1664" s="363"/>
      <c r="N1664" s="363"/>
      <c r="O1664" s="363"/>
    </row>
    <row r="1665" spans="1:15" ht="15">
      <c r="A1665" s="373"/>
      <c r="B1665" s="153"/>
      <c r="C1665" s="365"/>
      <c r="D1665" s="366"/>
      <c r="E1665" s="366"/>
      <c r="F1665" s="366"/>
      <c r="G1665" s="367"/>
      <c r="H1665" s="363"/>
      <c r="I1665" s="363"/>
      <c r="J1665" s="363"/>
      <c r="K1665" s="363"/>
      <c r="L1665" s="363"/>
      <c r="M1665" s="363"/>
      <c r="N1665" s="363"/>
      <c r="O1665" s="363"/>
    </row>
    <row r="1666" spans="1:15" ht="15">
      <c r="A1666" s="373"/>
      <c r="B1666" s="153"/>
      <c r="C1666" s="365"/>
      <c r="D1666" s="366"/>
      <c r="E1666" s="366"/>
      <c r="F1666" s="366"/>
      <c r="G1666" s="367"/>
      <c r="H1666" s="363"/>
      <c r="I1666" s="363"/>
      <c r="J1666" s="363"/>
      <c r="K1666" s="363"/>
      <c r="L1666" s="363"/>
      <c r="M1666" s="363"/>
      <c r="N1666" s="363"/>
      <c r="O1666" s="363"/>
    </row>
    <row r="1667" spans="1:15" ht="15">
      <c r="A1667" s="373"/>
      <c r="B1667" s="153"/>
      <c r="C1667" s="365"/>
      <c r="D1667" s="366"/>
      <c r="E1667" s="366"/>
      <c r="F1667" s="366"/>
      <c r="G1667" s="367"/>
      <c r="H1667" s="363"/>
      <c r="I1667" s="363"/>
      <c r="J1667" s="363"/>
      <c r="K1667" s="363"/>
      <c r="L1667" s="363"/>
      <c r="M1667" s="363"/>
      <c r="N1667" s="363"/>
      <c r="O1667" s="363"/>
    </row>
    <row r="1668" spans="1:15" ht="15">
      <c r="A1668" s="368"/>
      <c r="B1668" s="153"/>
      <c r="C1668" s="365"/>
      <c r="D1668" s="366"/>
      <c r="E1668" s="366"/>
      <c r="F1668" s="366"/>
      <c r="G1668" s="367"/>
      <c r="H1668" s="363"/>
      <c r="I1668" s="363"/>
      <c r="J1668" s="363"/>
      <c r="K1668" s="363"/>
      <c r="L1668" s="363"/>
      <c r="M1668" s="363"/>
      <c r="N1668" s="363"/>
      <c r="O1668" s="363"/>
    </row>
    <row r="1669" spans="1:15" ht="15">
      <c r="A1669" s="368"/>
      <c r="B1669" s="153"/>
      <c r="C1669" s="365"/>
      <c r="D1669" s="366"/>
      <c r="E1669" s="366"/>
      <c r="F1669" s="366"/>
      <c r="G1669" s="367"/>
      <c r="H1669" s="363"/>
      <c r="I1669" s="363"/>
      <c r="J1669" s="363"/>
      <c r="K1669" s="363"/>
      <c r="L1669" s="363"/>
      <c r="M1669" s="363"/>
      <c r="N1669" s="363"/>
      <c r="O1669" s="363"/>
    </row>
    <row r="1670" spans="1:15" ht="15">
      <c r="A1670" s="368"/>
      <c r="B1670" s="153"/>
      <c r="C1670" s="365"/>
      <c r="D1670" s="366"/>
      <c r="E1670" s="366"/>
      <c r="F1670" s="366"/>
      <c r="G1670" s="367"/>
      <c r="H1670" s="363"/>
      <c r="I1670" s="363"/>
      <c r="J1670" s="363"/>
      <c r="K1670" s="363"/>
      <c r="L1670" s="363"/>
      <c r="M1670" s="363"/>
      <c r="N1670" s="363"/>
      <c r="O1670" s="363"/>
    </row>
    <row r="1671" spans="1:15" ht="15">
      <c r="A1671" s="368"/>
      <c r="B1671" s="153"/>
      <c r="C1671" s="365"/>
      <c r="D1671" s="366"/>
      <c r="E1671" s="366"/>
      <c r="F1671" s="366"/>
      <c r="G1671" s="367"/>
      <c r="H1671" s="363"/>
      <c r="I1671" s="363"/>
      <c r="J1671" s="363"/>
      <c r="K1671" s="363"/>
      <c r="L1671" s="363"/>
      <c r="M1671" s="363"/>
      <c r="N1671" s="363"/>
      <c r="O1671" s="363"/>
    </row>
    <row r="1672" spans="1:15" ht="15">
      <c r="A1672" s="368"/>
      <c r="B1672" s="153"/>
      <c r="C1672" s="365"/>
      <c r="D1672" s="366"/>
      <c r="E1672" s="366"/>
      <c r="F1672" s="366"/>
      <c r="G1672" s="367"/>
      <c r="H1672" s="363"/>
      <c r="I1672" s="363"/>
      <c r="J1672" s="363"/>
      <c r="K1672" s="363"/>
      <c r="L1672" s="363"/>
      <c r="M1672" s="363"/>
      <c r="N1672" s="363"/>
      <c r="O1672" s="363"/>
    </row>
    <row r="1673" spans="1:15" ht="15">
      <c r="A1673" s="368"/>
      <c r="B1673" s="153"/>
      <c r="C1673" s="365"/>
      <c r="D1673" s="366"/>
      <c r="E1673" s="366"/>
      <c r="F1673" s="366"/>
      <c r="G1673" s="367"/>
      <c r="H1673" s="363"/>
      <c r="I1673" s="363"/>
      <c r="J1673" s="363"/>
      <c r="K1673" s="363"/>
      <c r="L1673" s="363"/>
      <c r="M1673" s="363"/>
      <c r="N1673" s="363"/>
      <c r="O1673" s="363"/>
    </row>
    <row r="1674" spans="1:15" ht="15">
      <c r="A1674" s="364"/>
      <c r="B1674" s="153"/>
      <c r="C1674" s="365"/>
      <c r="D1674" s="366"/>
      <c r="E1674" s="366"/>
      <c r="F1674" s="366"/>
      <c r="G1674" s="367"/>
      <c r="H1674" s="363"/>
      <c r="I1674" s="363"/>
      <c r="J1674" s="363"/>
      <c r="K1674" s="363"/>
      <c r="L1674" s="363"/>
      <c r="M1674" s="363"/>
      <c r="N1674" s="363"/>
      <c r="O1674" s="241"/>
    </row>
    <row r="1675" spans="1:15" ht="15">
      <c r="A1675" s="364"/>
      <c r="B1675" s="153"/>
      <c r="C1675" s="365"/>
      <c r="D1675" s="366"/>
      <c r="E1675" s="366"/>
      <c r="F1675" s="366"/>
      <c r="G1675" s="367"/>
      <c r="H1675" s="363"/>
      <c r="I1675" s="363"/>
      <c r="J1675" s="363"/>
      <c r="K1675" s="363"/>
      <c r="L1675" s="363"/>
      <c r="M1675" s="363"/>
      <c r="N1675" s="363"/>
      <c r="O1675" s="241"/>
    </row>
    <row r="1676" spans="1:15" ht="15">
      <c r="A1676" s="364"/>
      <c r="B1676" s="153"/>
      <c r="C1676" s="365"/>
      <c r="D1676" s="366"/>
      <c r="E1676" s="366"/>
      <c r="F1676" s="366"/>
      <c r="G1676" s="367"/>
      <c r="H1676" s="363"/>
      <c r="I1676" s="363"/>
      <c r="J1676" s="363"/>
      <c r="K1676" s="363"/>
      <c r="L1676" s="363"/>
      <c r="M1676" s="363"/>
      <c r="N1676" s="363"/>
      <c r="O1676" s="241"/>
    </row>
    <row r="1677" spans="1:15" ht="15">
      <c r="A1677" s="364"/>
      <c r="B1677" s="153"/>
      <c r="C1677" s="365"/>
      <c r="D1677" s="366"/>
      <c r="E1677" s="366"/>
      <c r="F1677" s="366"/>
      <c r="G1677" s="367"/>
      <c r="H1677" s="363"/>
      <c r="I1677" s="363"/>
      <c r="J1677" s="363"/>
      <c r="K1677" s="363"/>
      <c r="L1677" s="363"/>
      <c r="M1677" s="363"/>
      <c r="N1677" s="363"/>
      <c r="O1677" s="241"/>
    </row>
    <row r="1678" spans="1:15" ht="15">
      <c r="A1678" s="372"/>
      <c r="B1678" s="153"/>
      <c r="C1678" s="365"/>
      <c r="D1678" s="366"/>
      <c r="E1678" s="366"/>
      <c r="F1678" s="366"/>
      <c r="G1678" s="367"/>
      <c r="H1678" s="363"/>
      <c r="I1678" s="363"/>
      <c r="J1678" s="363"/>
      <c r="K1678" s="363"/>
      <c r="L1678" s="363"/>
      <c r="M1678" s="363"/>
      <c r="N1678" s="363"/>
      <c r="O1678" s="241"/>
    </row>
    <row r="1679" spans="1:15" ht="15">
      <c r="A1679" s="372"/>
      <c r="B1679" s="153"/>
      <c r="C1679" s="365"/>
      <c r="D1679" s="366"/>
      <c r="E1679" s="366"/>
      <c r="F1679" s="366"/>
      <c r="G1679" s="367"/>
      <c r="H1679" s="363"/>
      <c r="I1679" s="363"/>
      <c r="J1679" s="363"/>
      <c r="K1679" s="363"/>
      <c r="L1679" s="363"/>
      <c r="M1679" s="363"/>
      <c r="N1679" s="363"/>
      <c r="O1679" s="241"/>
    </row>
    <row r="1680" spans="1:15" ht="15">
      <c r="A1680" s="372"/>
      <c r="B1680" s="153"/>
      <c r="C1680" s="365"/>
      <c r="D1680" s="366"/>
      <c r="E1680" s="366"/>
      <c r="F1680" s="366"/>
      <c r="G1680" s="367"/>
      <c r="H1680" s="363"/>
      <c r="I1680" s="363"/>
      <c r="J1680" s="363"/>
      <c r="K1680" s="363"/>
      <c r="L1680" s="363"/>
      <c r="M1680" s="363"/>
      <c r="N1680" s="363"/>
      <c r="O1680" s="241"/>
    </row>
    <row r="1681" spans="1:15" ht="15">
      <c r="A1681" s="368"/>
      <c r="B1681" s="153"/>
      <c r="C1681" s="365"/>
      <c r="D1681" s="366"/>
      <c r="E1681" s="366"/>
      <c r="F1681" s="366"/>
      <c r="G1681" s="367"/>
      <c r="H1681" s="363"/>
      <c r="I1681" s="363"/>
      <c r="J1681" s="363"/>
      <c r="K1681" s="363"/>
      <c r="L1681" s="363"/>
      <c r="M1681" s="363"/>
      <c r="N1681" s="363"/>
      <c r="O1681" s="241"/>
    </row>
    <row r="1682" spans="1:15" ht="15">
      <c r="A1682" s="368"/>
      <c r="B1682" s="153"/>
      <c r="C1682" s="365"/>
      <c r="D1682" s="366"/>
      <c r="E1682" s="366"/>
      <c r="F1682" s="366"/>
      <c r="G1682" s="367"/>
      <c r="H1682" s="363"/>
      <c r="I1682" s="363"/>
      <c r="J1682" s="363"/>
      <c r="K1682" s="363"/>
      <c r="L1682" s="363"/>
      <c r="M1682" s="363"/>
      <c r="N1682" s="363"/>
      <c r="O1682" s="241"/>
    </row>
    <row r="1683" spans="1:15" ht="15">
      <c r="A1683" s="368"/>
      <c r="B1683" s="153"/>
      <c r="C1683" s="365"/>
      <c r="D1683" s="366"/>
      <c r="E1683" s="366"/>
      <c r="F1683" s="366"/>
      <c r="G1683" s="367"/>
      <c r="H1683" s="363"/>
      <c r="I1683" s="363"/>
      <c r="J1683" s="363"/>
      <c r="K1683" s="363"/>
      <c r="L1683" s="363"/>
      <c r="M1683" s="363"/>
      <c r="N1683" s="363"/>
      <c r="O1683" s="241"/>
    </row>
    <row r="1684" spans="1:15" ht="15">
      <c r="A1684" s="368"/>
      <c r="B1684" s="153"/>
      <c r="C1684" s="365"/>
      <c r="D1684" s="366"/>
      <c r="E1684" s="366"/>
      <c r="F1684" s="366"/>
      <c r="G1684" s="367"/>
      <c r="H1684" s="363"/>
      <c r="I1684" s="363"/>
      <c r="J1684" s="363"/>
      <c r="K1684" s="363"/>
      <c r="L1684" s="363"/>
      <c r="M1684" s="363"/>
      <c r="N1684" s="363"/>
      <c r="O1684" s="241"/>
    </row>
    <row r="1685" spans="1:15" ht="15">
      <c r="A1685" s="368"/>
      <c r="B1685" s="153"/>
      <c r="C1685" s="365"/>
      <c r="D1685" s="366"/>
      <c r="E1685" s="366"/>
      <c r="F1685" s="366"/>
      <c r="G1685" s="367"/>
      <c r="H1685" s="363"/>
      <c r="I1685" s="363"/>
      <c r="J1685" s="363"/>
      <c r="K1685" s="363"/>
      <c r="L1685" s="363"/>
      <c r="M1685" s="363"/>
      <c r="N1685" s="363"/>
      <c r="O1685" s="241"/>
    </row>
    <row r="1686" spans="1:15" ht="15">
      <c r="A1686" s="368"/>
      <c r="B1686" s="153"/>
      <c r="C1686" s="365"/>
      <c r="D1686" s="366"/>
      <c r="E1686" s="366"/>
      <c r="F1686" s="366"/>
      <c r="G1686" s="367"/>
      <c r="H1686" s="363"/>
      <c r="I1686" s="363"/>
      <c r="J1686" s="363"/>
      <c r="K1686" s="363"/>
      <c r="L1686" s="363"/>
      <c r="M1686" s="363"/>
      <c r="N1686" s="363"/>
      <c r="O1686" s="241"/>
    </row>
    <row r="1687" spans="1:15" ht="15">
      <c r="A1687" s="368"/>
      <c r="B1687" s="153"/>
      <c r="C1687" s="365"/>
      <c r="D1687" s="366"/>
      <c r="E1687" s="366"/>
      <c r="F1687" s="366"/>
      <c r="G1687" s="367"/>
      <c r="H1687" s="363"/>
      <c r="I1687" s="363"/>
      <c r="J1687" s="363"/>
      <c r="K1687" s="363"/>
      <c r="L1687" s="363"/>
      <c r="M1687" s="363"/>
      <c r="N1687" s="363"/>
      <c r="O1687" s="241"/>
    </row>
    <row r="1688" spans="1:15" ht="15">
      <c r="A1688" s="364"/>
      <c r="B1688" s="153"/>
      <c r="C1688" s="365"/>
      <c r="D1688" s="366"/>
      <c r="E1688" s="366"/>
      <c r="F1688" s="366"/>
      <c r="G1688" s="367"/>
      <c r="H1688" s="363"/>
      <c r="I1688" s="363"/>
      <c r="J1688" s="363"/>
      <c r="K1688" s="363"/>
      <c r="L1688" s="363"/>
      <c r="M1688" s="363"/>
      <c r="N1688" s="363"/>
      <c r="O1688" s="241"/>
    </row>
    <row r="1689" spans="1:15" ht="15">
      <c r="A1689" s="364"/>
      <c r="B1689" s="153"/>
      <c r="C1689" s="365"/>
      <c r="D1689" s="366"/>
      <c r="E1689" s="366"/>
      <c r="F1689" s="366"/>
      <c r="G1689" s="367"/>
      <c r="H1689" s="363"/>
      <c r="I1689" s="363"/>
      <c r="J1689" s="363"/>
      <c r="K1689" s="363"/>
      <c r="L1689" s="363"/>
      <c r="M1689" s="363"/>
      <c r="N1689" s="363"/>
      <c r="O1689" s="241"/>
    </row>
    <row r="1690" spans="1:15" ht="15">
      <c r="A1690" s="364"/>
      <c r="B1690" s="153"/>
      <c r="C1690" s="365"/>
      <c r="D1690" s="366"/>
      <c r="E1690" s="366"/>
      <c r="F1690" s="366"/>
      <c r="G1690" s="367"/>
      <c r="H1690" s="363"/>
      <c r="I1690" s="363"/>
      <c r="J1690" s="363"/>
      <c r="K1690" s="363"/>
      <c r="L1690" s="363"/>
      <c r="M1690" s="363"/>
      <c r="N1690" s="363"/>
      <c r="O1690" s="241"/>
    </row>
    <row r="1691" spans="1:15" ht="15">
      <c r="A1691" s="364"/>
      <c r="B1691" s="153"/>
      <c r="C1691" s="365"/>
      <c r="D1691" s="366"/>
      <c r="E1691" s="366"/>
      <c r="F1691" s="366"/>
      <c r="G1691" s="367"/>
      <c r="H1691" s="363"/>
      <c r="I1691" s="363"/>
      <c r="J1691" s="363"/>
      <c r="K1691" s="363"/>
      <c r="L1691" s="363"/>
      <c r="M1691" s="363"/>
      <c r="N1691" s="363"/>
      <c r="O1691" s="241"/>
    </row>
    <row r="1692" spans="1:15" ht="15">
      <c r="A1692" s="364"/>
      <c r="B1692" s="153"/>
      <c r="C1692" s="365"/>
      <c r="D1692" s="366"/>
      <c r="E1692" s="366"/>
      <c r="F1692" s="366"/>
      <c r="G1692" s="367"/>
      <c r="H1692" s="363"/>
      <c r="I1692" s="363"/>
      <c r="J1692" s="363"/>
      <c r="K1692" s="363"/>
      <c r="L1692" s="363"/>
      <c r="M1692" s="363"/>
      <c r="N1692" s="363"/>
      <c r="O1692" s="241"/>
    </row>
    <row r="1693" spans="1:15" ht="15">
      <c r="A1693" s="364"/>
      <c r="B1693" s="153"/>
      <c r="C1693" s="365"/>
      <c r="D1693" s="366"/>
      <c r="E1693" s="366"/>
      <c r="F1693" s="366"/>
      <c r="G1693" s="367"/>
      <c r="H1693" s="363"/>
      <c r="I1693" s="363"/>
      <c r="J1693" s="363"/>
      <c r="K1693" s="363"/>
      <c r="L1693" s="363"/>
      <c r="M1693" s="363"/>
      <c r="N1693" s="363"/>
      <c r="O1693" s="241"/>
    </row>
    <row r="1694" spans="1:15" ht="15">
      <c r="A1694" s="364"/>
      <c r="B1694" s="153"/>
      <c r="C1694" s="365"/>
      <c r="D1694" s="366"/>
      <c r="E1694" s="366"/>
      <c r="F1694" s="366"/>
      <c r="G1694" s="367"/>
      <c r="H1694" s="363"/>
      <c r="I1694" s="363"/>
      <c r="J1694" s="363"/>
      <c r="K1694" s="363"/>
      <c r="L1694" s="363"/>
      <c r="M1694" s="363"/>
      <c r="N1694" s="363"/>
      <c r="O1694" s="241"/>
    </row>
    <row r="1695" spans="1:15" ht="15">
      <c r="A1695" s="364"/>
      <c r="B1695" s="153"/>
      <c r="C1695" s="365"/>
      <c r="D1695" s="366"/>
      <c r="E1695" s="366"/>
      <c r="F1695" s="366"/>
      <c r="G1695" s="367"/>
      <c r="H1695" s="363"/>
      <c r="I1695" s="363"/>
      <c r="J1695" s="363"/>
      <c r="K1695" s="363"/>
      <c r="L1695" s="363"/>
      <c r="M1695" s="363"/>
      <c r="N1695" s="363"/>
      <c r="O1695" s="241"/>
    </row>
    <row r="1696" spans="1:15" ht="15">
      <c r="A1696" s="364"/>
      <c r="B1696" s="153"/>
      <c r="C1696" s="365"/>
      <c r="D1696" s="366"/>
      <c r="E1696" s="366"/>
      <c r="F1696" s="366"/>
      <c r="G1696" s="367"/>
      <c r="H1696" s="363"/>
      <c r="I1696" s="363"/>
      <c r="J1696" s="363"/>
      <c r="K1696" s="363"/>
      <c r="L1696" s="363"/>
      <c r="M1696" s="363"/>
      <c r="N1696" s="363"/>
      <c r="O1696" s="363"/>
    </row>
    <row r="1697" spans="1:15" ht="15">
      <c r="A1697" s="364"/>
      <c r="B1697" s="153"/>
      <c r="C1697" s="365"/>
      <c r="D1697" s="366"/>
      <c r="E1697" s="366"/>
      <c r="F1697" s="366"/>
      <c r="G1697" s="367"/>
      <c r="H1697" s="363"/>
      <c r="I1697" s="363"/>
      <c r="J1697" s="363"/>
      <c r="K1697" s="363"/>
      <c r="L1697" s="363"/>
      <c r="M1697" s="363"/>
      <c r="N1697" s="363"/>
      <c r="O1697" s="363"/>
    </row>
    <row r="1698" spans="1:15" ht="15">
      <c r="A1698" s="364"/>
      <c r="B1698" s="153"/>
      <c r="C1698" s="365"/>
      <c r="D1698" s="366"/>
      <c r="E1698" s="366"/>
      <c r="F1698" s="366"/>
      <c r="G1698" s="367"/>
      <c r="H1698" s="363"/>
      <c r="I1698" s="363"/>
      <c r="J1698" s="363"/>
      <c r="K1698" s="363"/>
      <c r="L1698" s="363"/>
      <c r="M1698" s="363"/>
      <c r="N1698" s="363"/>
      <c r="O1698" s="363"/>
    </row>
    <row r="1699" spans="1:15" ht="15">
      <c r="A1699" s="364"/>
      <c r="B1699" s="153"/>
      <c r="C1699" s="365"/>
      <c r="D1699" s="366"/>
      <c r="E1699" s="366"/>
      <c r="F1699" s="366"/>
      <c r="G1699" s="367"/>
      <c r="H1699" s="363"/>
      <c r="I1699" s="363"/>
      <c r="J1699" s="363"/>
      <c r="K1699" s="363"/>
      <c r="L1699" s="363"/>
      <c r="M1699" s="363"/>
      <c r="N1699" s="363"/>
      <c r="O1699" s="363"/>
    </row>
    <row r="1700" spans="1:15" ht="15">
      <c r="A1700" s="260"/>
      <c r="B1700" s="281"/>
      <c r="C1700" s="294"/>
      <c r="D1700" s="280"/>
      <c r="E1700" s="280"/>
      <c r="F1700" s="280"/>
      <c r="G1700" s="280"/>
      <c r="H1700" s="280"/>
      <c r="I1700" s="280"/>
      <c r="J1700" s="280"/>
      <c r="K1700" s="280"/>
      <c r="L1700" s="280"/>
      <c r="M1700" s="280"/>
      <c r="N1700" s="280"/>
      <c r="O1700" s="280"/>
    </row>
    <row r="1701" spans="1:15" ht="15">
      <c r="A1701" s="364"/>
      <c r="B1701" s="153"/>
      <c r="C1701" s="365"/>
      <c r="D1701" s="366"/>
      <c r="E1701" s="366"/>
      <c r="F1701" s="366"/>
      <c r="G1701" s="367"/>
      <c r="H1701" s="363"/>
      <c r="I1701" s="363"/>
      <c r="J1701" s="363"/>
      <c r="K1701" s="363"/>
      <c r="L1701" s="363"/>
      <c r="M1701" s="363"/>
      <c r="N1701" s="363"/>
      <c r="O1701" s="363"/>
    </row>
    <row r="1702" spans="1:15" ht="15">
      <c r="A1702" s="364"/>
      <c r="B1702" s="153"/>
      <c r="C1702" s="365"/>
      <c r="D1702" s="366"/>
      <c r="E1702" s="366"/>
      <c r="F1702" s="366"/>
      <c r="G1702" s="367"/>
      <c r="H1702" s="363"/>
      <c r="I1702" s="363"/>
      <c r="J1702" s="363"/>
      <c r="K1702" s="363"/>
      <c r="L1702" s="363"/>
      <c r="M1702" s="363"/>
      <c r="N1702" s="363"/>
      <c r="O1702" s="363"/>
    </row>
    <row r="1703" spans="1:15" ht="15">
      <c r="A1703" s="364"/>
      <c r="B1703" s="153"/>
      <c r="C1703" s="365"/>
      <c r="D1703" s="366"/>
      <c r="E1703" s="366"/>
      <c r="F1703" s="366"/>
      <c r="G1703" s="367"/>
      <c r="H1703" s="363"/>
      <c r="I1703" s="363"/>
      <c r="J1703" s="363"/>
      <c r="K1703" s="363"/>
      <c r="L1703" s="363"/>
      <c r="M1703" s="363"/>
      <c r="N1703" s="363"/>
      <c r="O1703" s="363"/>
    </row>
    <row r="1704" spans="1:15" ht="15">
      <c r="A1704" s="364"/>
      <c r="B1704" s="153"/>
      <c r="C1704" s="365"/>
      <c r="D1704" s="366"/>
      <c r="E1704" s="366"/>
      <c r="F1704" s="366"/>
      <c r="G1704" s="366"/>
      <c r="H1704" s="366"/>
      <c r="I1704" s="366"/>
      <c r="J1704" s="366"/>
      <c r="K1704" s="366"/>
      <c r="L1704" s="366"/>
      <c r="M1704" s="366"/>
      <c r="N1704" s="366"/>
      <c r="O1704" s="366"/>
    </row>
    <row r="1705" spans="1:15" ht="15">
      <c r="A1705" s="364"/>
      <c r="B1705" s="153"/>
      <c r="C1705" s="365"/>
      <c r="D1705" s="366"/>
      <c r="E1705" s="366"/>
      <c r="F1705" s="366"/>
      <c r="G1705" s="366"/>
      <c r="H1705" s="366"/>
      <c r="I1705" s="366"/>
      <c r="J1705" s="366"/>
      <c r="K1705" s="366"/>
      <c r="L1705" s="366"/>
      <c r="M1705" s="366"/>
      <c r="N1705" s="366"/>
      <c r="O1705" s="366"/>
    </row>
    <row r="1706" spans="1:15" ht="15">
      <c r="A1706" s="364"/>
      <c r="B1706" s="153"/>
      <c r="C1706" s="365"/>
      <c r="D1706" s="366"/>
      <c r="E1706" s="366"/>
      <c r="F1706" s="366"/>
      <c r="G1706" s="366"/>
      <c r="H1706" s="366"/>
      <c r="I1706" s="366"/>
      <c r="J1706" s="366"/>
      <c r="K1706" s="366"/>
      <c r="L1706" s="366"/>
      <c r="M1706" s="366"/>
      <c r="N1706" s="366"/>
      <c r="O1706" s="366"/>
    </row>
    <row r="1707" spans="1:15" ht="15">
      <c r="A1707" s="364"/>
      <c r="B1707" s="153"/>
      <c r="C1707" s="365"/>
      <c r="D1707" s="366"/>
      <c r="E1707" s="366"/>
      <c r="F1707" s="366"/>
      <c r="G1707" s="367"/>
      <c r="H1707" s="363"/>
      <c r="I1707" s="363"/>
      <c r="J1707" s="363"/>
      <c r="K1707" s="363"/>
      <c r="L1707" s="363"/>
      <c r="M1707" s="363"/>
      <c r="N1707" s="363"/>
      <c r="O1707" s="363"/>
    </row>
    <row r="1708" spans="1:15" ht="15">
      <c r="A1708" s="364"/>
      <c r="B1708" s="153"/>
      <c r="C1708" s="365"/>
      <c r="D1708" s="366"/>
      <c r="E1708" s="366"/>
      <c r="F1708" s="366"/>
      <c r="G1708" s="367"/>
      <c r="H1708" s="363"/>
      <c r="I1708" s="363"/>
      <c r="J1708" s="363"/>
      <c r="K1708" s="363"/>
      <c r="L1708" s="363"/>
      <c r="M1708" s="363"/>
      <c r="N1708" s="363"/>
      <c r="O1708" s="363"/>
    </row>
    <row r="1709" spans="1:15" ht="15">
      <c r="A1709" s="364"/>
      <c r="B1709" s="153"/>
      <c r="C1709" s="365"/>
      <c r="D1709" s="366"/>
      <c r="E1709" s="366"/>
      <c r="F1709" s="366"/>
      <c r="G1709" s="367"/>
      <c r="H1709" s="363"/>
      <c r="I1709" s="363"/>
      <c r="J1709" s="363"/>
      <c r="K1709" s="363"/>
      <c r="L1709" s="363"/>
      <c r="M1709" s="363"/>
      <c r="N1709" s="363"/>
      <c r="O1709" s="363"/>
    </row>
    <row r="1710" spans="1:15" ht="15">
      <c r="A1710" s="368"/>
      <c r="B1710" s="153"/>
      <c r="C1710" s="365"/>
      <c r="D1710" s="366"/>
      <c r="E1710" s="366"/>
      <c r="F1710" s="366"/>
      <c r="G1710" s="366"/>
      <c r="H1710" s="366"/>
      <c r="I1710" s="366"/>
      <c r="J1710" s="366"/>
      <c r="K1710" s="366"/>
      <c r="L1710" s="366"/>
      <c r="M1710" s="366"/>
      <c r="N1710" s="366"/>
      <c r="O1710" s="366"/>
    </row>
    <row r="1711" spans="1:15" ht="15">
      <c r="A1711" s="368"/>
      <c r="B1711" s="153"/>
      <c r="C1711" s="365"/>
      <c r="D1711" s="366"/>
      <c r="E1711" s="366"/>
      <c r="F1711" s="366"/>
      <c r="G1711" s="366"/>
      <c r="H1711" s="366"/>
      <c r="I1711" s="366"/>
      <c r="J1711" s="366"/>
      <c r="K1711" s="366"/>
      <c r="L1711" s="366"/>
      <c r="M1711" s="366"/>
      <c r="N1711" s="366"/>
      <c r="O1711" s="366"/>
    </row>
    <row r="1712" spans="1:15" ht="15">
      <c r="A1712" s="368"/>
      <c r="B1712" s="153"/>
      <c r="C1712" s="365"/>
      <c r="D1712" s="366"/>
      <c r="E1712" s="366"/>
      <c r="F1712" s="366"/>
      <c r="G1712" s="366"/>
      <c r="H1712" s="366"/>
      <c r="I1712" s="366"/>
      <c r="J1712" s="366"/>
      <c r="K1712" s="366"/>
      <c r="L1712" s="366"/>
      <c r="M1712" s="366"/>
      <c r="N1712" s="366"/>
      <c r="O1712" s="366"/>
    </row>
    <row r="1713" spans="1:15" ht="15">
      <c r="A1713" s="368"/>
      <c r="B1713" s="153"/>
      <c r="C1713" s="365"/>
      <c r="D1713" s="366"/>
      <c r="E1713" s="366"/>
      <c r="F1713" s="366"/>
      <c r="G1713" s="366"/>
      <c r="H1713" s="366"/>
      <c r="I1713" s="366"/>
      <c r="J1713" s="366"/>
      <c r="K1713" s="366"/>
      <c r="L1713" s="366"/>
      <c r="M1713" s="366"/>
      <c r="N1713" s="366"/>
      <c r="O1713" s="366"/>
    </row>
    <row r="1714" spans="1:15" ht="15">
      <c r="A1714" s="368"/>
      <c r="B1714" s="153"/>
      <c r="C1714" s="365"/>
      <c r="D1714" s="366"/>
      <c r="E1714" s="366"/>
      <c r="F1714" s="366"/>
      <c r="G1714" s="366"/>
      <c r="H1714" s="366"/>
      <c r="I1714" s="366"/>
      <c r="J1714" s="366"/>
      <c r="K1714" s="366"/>
      <c r="L1714" s="366"/>
      <c r="M1714" s="366"/>
      <c r="N1714" s="366"/>
      <c r="O1714" s="366"/>
    </row>
    <row r="1715" spans="1:15" ht="15">
      <c r="A1715" s="364"/>
      <c r="B1715" s="153"/>
      <c r="C1715" s="365"/>
      <c r="D1715" s="366"/>
      <c r="E1715" s="366"/>
      <c r="F1715" s="366"/>
      <c r="G1715" s="367"/>
      <c r="H1715" s="363"/>
      <c r="I1715" s="363"/>
      <c r="J1715" s="363"/>
      <c r="K1715" s="363"/>
      <c r="L1715" s="363"/>
      <c r="M1715" s="363"/>
      <c r="N1715" s="363"/>
      <c r="O1715" s="363"/>
    </row>
    <row r="1716" spans="1:15" ht="15">
      <c r="A1716" s="364"/>
      <c r="B1716" s="153"/>
      <c r="C1716" s="365"/>
      <c r="D1716" s="366"/>
      <c r="E1716" s="366"/>
      <c r="F1716" s="366"/>
      <c r="G1716" s="367"/>
      <c r="H1716" s="363"/>
      <c r="I1716" s="363"/>
      <c r="J1716" s="363"/>
      <c r="K1716" s="363"/>
      <c r="L1716" s="363"/>
      <c r="M1716" s="363"/>
      <c r="N1716" s="363"/>
      <c r="O1716" s="363"/>
    </row>
    <row r="1717" spans="1:15" ht="15">
      <c r="A1717" s="364"/>
      <c r="B1717" s="153"/>
      <c r="C1717" s="365"/>
      <c r="D1717" s="366"/>
      <c r="E1717" s="366"/>
      <c r="F1717" s="366"/>
      <c r="G1717" s="367"/>
      <c r="H1717" s="363"/>
      <c r="I1717" s="363"/>
      <c r="J1717" s="363"/>
      <c r="K1717" s="363"/>
      <c r="L1717" s="363"/>
      <c r="M1717" s="363"/>
      <c r="N1717" s="363"/>
      <c r="O1717" s="363"/>
    </row>
    <row r="1718" spans="1:15" ht="15">
      <c r="A1718" s="258"/>
      <c r="B1718" s="153"/>
      <c r="C1718" s="43"/>
      <c r="D1718" s="147"/>
      <c r="E1718" s="147"/>
      <c r="F1718" s="147"/>
      <c r="G1718" s="44"/>
      <c r="H1718" s="45"/>
      <c r="I1718" s="45"/>
      <c r="J1718" s="45"/>
      <c r="K1718" s="45"/>
      <c r="L1718" s="45"/>
      <c r="M1718" s="45"/>
      <c r="N1718" s="45"/>
      <c r="O1718" s="45"/>
    </row>
    <row r="1719" spans="1:15" ht="15">
      <c r="A1719" s="227"/>
      <c r="B1719" s="153"/>
      <c r="C1719" s="43"/>
      <c r="D1719" s="147"/>
      <c r="E1719" s="147"/>
      <c r="F1719" s="147"/>
      <c r="G1719" s="44"/>
      <c r="H1719" s="45"/>
      <c r="I1719" s="45"/>
      <c r="J1719" s="45"/>
      <c r="K1719" s="45"/>
      <c r="L1719" s="45"/>
      <c r="M1719" s="45"/>
      <c r="N1719" s="45"/>
      <c r="O1719" s="45"/>
    </row>
    <row r="1720" spans="1:15" ht="15">
      <c r="A1720" s="364"/>
      <c r="B1720" s="153"/>
      <c r="C1720" s="365"/>
      <c r="D1720" s="366"/>
      <c r="E1720" s="366"/>
      <c r="F1720" s="366"/>
      <c r="G1720" s="367"/>
      <c r="H1720" s="363"/>
      <c r="I1720" s="363"/>
      <c r="J1720" s="363"/>
      <c r="K1720" s="363"/>
      <c r="L1720" s="363"/>
      <c r="M1720" s="363"/>
      <c r="N1720" s="363"/>
      <c r="O1720" s="363"/>
    </row>
    <row r="1721" spans="1:15" ht="15">
      <c r="A1721" s="368"/>
      <c r="B1721" s="153"/>
      <c r="C1721" s="365"/>
      <c r="D1721" s="366"/>
      <c r="E1721" s="366"/>
      <c r="F1721" s="366"/>
      <c r="G1721" s="367"/>
      <c r="H1721" s="363"/>
      <c r="I1721" s="363"/>
      <c r="J1721" s="363"/>
      <c r="K1721" s="363"/>
      <c r="L1721" s="363"/>
      <c r="M1721" s="363"/>
      <c r="N1721" s="363"/>
      <c r="O1721" s="363"/>
    </row>
    <row r="1722" spans="1:15" ht="15">
      <c r="A1722" s="368"/>
      <c r="B1722" s="153"/>
      <c r="C1722" s="365"/>
      <c r="D1722" s="366"/>
      <c r="E1722" s="366"/>
      <c r="F1722" s="366"/>
      <c r="G1722" s="367"/>
      <c r="H1722" s="363"/>
      <c r="I1722" s="363"/>
      <c r="J1722" s="363"/>
      <c r="K1722" s="363"/>
      <c r="L1722" s="363"/>
      <c r="M1722" s="363"/>
      <c r="N1722" s="363"/>
      <c r="O1722" s="363"/>
    </row>
    <row r="1723" spans="1:15" ht="15">
      <c r="A1723" s="368"/>
      <c r="B1723" s="153"/>
      <c r="C1723" s="365"/>
      <c r="D1723" s="366"/>
      <c r="E1723" s="366"/>
      <c r="F1723" s="366"/>
      <c r="G1723" s="367"/>
      <c r="H1723" s="363"/>
      <c r="I1723" s="363"/>
      <c r="J1723" s="363"/>
      <c r="K1723" s="363"/>
      <c r="L1723" s="363"/>
      <c r="M1723" s="363"/>
      <c r="N1723" s="363"/>
      <c r="O1723" s="363"/>
    </row>
    <row r="1724" spans="1:15" ht="15">
      <c r="A1724" s="368"/>
      <c r="B1724" s="153"/>
      <c r="C1724" s="365"/>
      <c r="D1724" s="366"/>
      <c r="E1724" s="366"/>
      <c r="F1724" s="366"/>
      <c r="G1724" s="367"/>
      <c r="H1724" s="363"/>
      <c r="I1724" s="363"/>
      <c r="J1724" s="363"/>
      <c r="K1724" s="363"/>
      <c r="L1724" s="363"/>
      <c r="M1724" s="363"/>
      <c r="N1724" s="363"/>
      <c r="O1724" s="363"/>
    </row>
    <row r="1725" spans="1:15" ht="15">
      <c r="A1725" s="368"/>
      <c r="B1725" s="153"/>
      <c r="C1725" s="365"/>
      <c r="D1725" s="366"/>
      <c r="E1725" s="366"/>
      <c r="F1725" s="366"/>
      <c r="G1725" s="367"/>
      <c r="H1725" s="363"/>
      <c r="I1725" s="363"/>
      <c r="J1725" s="363"/>
      <c r="K1725" s="363"/>
      <c r="L1725" s="363"/>
      <c r="M1725" s="363"/>
      <c r="N1725" s="363"/>
      <c r="O1725" s="363"/>
    </row>
    <row r="1726" spans="1:15" ht="15">
      <c r="A1726" s="368"/>
      <c r="B1726" s="153"/>
      <c r="C1726" s="365"/>
      <c r="D1726" s="366"/>
      <c r="E1726" s="366"/>
      <c r="F1726" s="366"/>
      <c r="G1726" s="367"/>
      <c r="H1726" s="363"/>
      <c r="I1726" s="363"/>
      <c r="J1726" s="363"/>
      <c r="K1726" s="363"/>
      <c r="L1726" s="363"/>
      <c r="M1726" s="363"/>
      <c r="N1726" s="363"/>
      <c r="O1726" s="363"/>
    </row>
    <row r="1727" spans="1:15" ht="15">
      <c r="A1727" s="368"/>
      <c r="B1727" s="153"/>
      <c r="C1727" s="365"/>
      <c r="D1727" s="366"/>
      <c r="E1727" s="366"/>
      <c r="F1727" s="366"/>
      <c r="G1727" s="367"/>
      <c r="H1727" s="363"/>
      <c r="I1727" s="363"/>
      <c r="J1727" s="363"/>
      <c r="K1727" s="363"/>
      <c r="L1727" s="363"/>
      <c r="M1727" s="363"/>
      <c r="N1727" s="363"/>
      <c r="O1727" s="363"/>
    </row>
    <row r="1728" spans="1:15" ht="15">
      <c r="A1728" s="368"/>
      <c r="B1728" s="153"/>
      <c r="C1728" s="365"/>
      <c r="D1728" s="366"/>
      <c r="E1728" s="366"/>
      <c r="F1728" s="366"/>
      <c r="G1728" s="367"/>
      <c r="H1728" s="363"/>
      <c r="I1728" s="363"/>
      <c r="J1728" s="363"/>
      <c r="K1728" s="363"/>
      <c r="L1728" s="363"/>
      <c r="M1728" s="363"/>
      <c r="N1728" s="363"/>
      <c r="O1728" s="363"/>
    </row>
    <row r="1729" spans="1:15" ht="15">
      <c r="A1729" s="364"/>
      <c r="B1729" s="153"/>
      <c r="C1729" s="365"/>
      <c r="D1729" s="366"/>
      <c r="E1729" s="366"/>
      <c r="F1729" s="366"/>
      <c r="G1729" s="367"/>
      <c r="H1729" s="363"/>
      <c r="I1729" s="363"/>
      <c r="J1729" s="363"/>
      <c r="K1729" s="363"/>
      <c r="L1729" s="363"/>
      <c r="M1729" s="363"/>
      <c r="N1729" s="363"/>
      <c r="O1729" s="363"/>
    </row>
    <row r="1730" spans="1:15" ht="15">
      <c r="A1730" s="371"/>
      <c r="B1730" s="153"/>
      <c r="C1730" s="365"/>
      <c r="D1730" s="366"/>
      <c r="E1730" s="366"/>
      <c r="F1730" s="366"/>
      <c r="G1730" s="367"/>
      <c r="H1730" s="363"/>
      <c r="I1730" s="363"/>
      <c r="J1730" s="363"/>
      <c r="K1730" s="363"/>
      <c r="L1730" s="363"/>
      <c r="M1730" s="363"/>
      <c r="N1730" s="363"/>
      <c r="O1730" s="363"/>
    </row>
    <row r="1731" spans="1:15" ht="15">
      <c r="A1731" s="371"/>
      <c r="B1731" s="153"/>
      <c r="C1731" s="365"/>
      <c r="D1731" s="366"/>
      <c r="E1731" s="366"/>
      <c r="F1731" s="366"/>
      <c r="G1731" s="367"/>
      <c r="H1731" s="363"/>
      <c r="I1731" s="363"/>
      <c r="J1731" s="363"/>
      <c r="K1731" s="363"/>
      <c r="L1731" s="363"/>
      <c r="M1731" s="363"/>
      <c r="N1731" s="363"/>
      <c r="O1731" s="363"/>
    </row>
    <row r="1732" spans="1:15" ht="15">
      <c r="A1732" s="371"/>
      <c r="B1732" s="153"/>
      <c r="C1732" s="365"/>
      <c r="D1732" s="366"/>
      <c r="E1732" s="366"/>
      <c r="F1732" s="366"/>
      <c r="G1732" s="367"/>
      <c r="H1732" s="363"/>
      <c r="I1732" s="363"/>
      <c r="J1732" s="363"/>
      <c r="K1732" s="363"/>
      <c r="L1732" s="363"/>
      <c r="M1732" s="363"/>
      <c r="N1732" s="363"/>
      <c r="O1732" s="363"/>
    </row>
    <row r="1733" spans="1:15" ht="15">
      <c r="A1733" s="364"/>
      <c r="B1733" s="153"/>
      <c r="C1733" s="365"/>
      <c r="D1733" s="366"/>
      <c r="E1733" s="366"/>
      <c r="F1733" s="366"/>
      <c r="G1733" s="367"/>
      <c r="H1733" s="363"/>
      <c r="I1733" s="363"/>
      <c r="J1733" s="363"/>
      <c r="K1733" s="363"/>
      <c r="L1733" s="363"/>
      <c r="M1733" s="363"/>
      <c r="N1733" s="363"/>
      <c r="O1733" s="363"/>
    </row>
    <row r="1734" spans="1:15" ht="15">
      <c r="A1734" s="368"/>
      <c r="B1734" s="153"/>
      <c r="C1734" s="365"/>
      <c r="D1734" s="366"/>
      <c r="E1734" s="366"/>
      <c r="F1734" s="366"/>
      <c r="G1734" s="367"/>
      <c r="H1734" s="363"/>
      <c r="I1734" s="363"/>
      <c r="J1734" s="363"/>
      <c r="K1734" s="363"/>
      <c r="L1734" s="363"/>
      <c r="M1734" s="363"/>
      <c r="N1734" s="363"/>
      <c r="O1734" s="363"/>
    </row>
    <row r="1735" spans="1:15" ht="15">
      <c r="A1735" s="368"/>
      <c r="B1735" s="153"/>
      <c r="C1735" s="365"/>
      <c r="D1735" s="366"/>
      <c r="E1735" s="366"/>
      <c r="F1735" s="366"/>
      <c r="G1735" s="367"/>
      <c r="H1735" s="363"/>
      <c r="I1735" s="363"/>
      <c r="J1735" s="363"/>
      <c r="K1735" s="363"/>
      <c r="L1735" s="363"/>
      <c r="M1735" s="363"/>
      <c r="N1735" s="363"/>
      <c r="O1735" s="363"/>
    </row>
    <row r="1736" spans="1:15" ht="15">
      <c r="A1736" s="368"/>
      <c r="B1736" s="153"/>
      <c r="C1736" s="365"/>
      <c r="D1736" s="366"/>
      <c r="E1736" s="366"/>
      <c r="F1736" s="366"/>
      <c r="G1736" s="367"/>
      <c r="H1736" s="363"/>
      <c r="I1736" s="363"/>
      <c r="J1736" s="363"/>
      <c r="K1736" s="363"/>
      <c r="L1736" s="363"/>
      <c r="M1736" s="363"/>
      <c r="N1736" s="363"/>
      <c r="O1736" s="363"/>
    </row>
    <row r="1737" spans="1:15" ht="15">
      <c r="A1737" s="364"/>
      <c r="B1737" s="255"/>
      <c r="C1737" s="365"/>
      <c r="D1737" s="366"/>
      <c r="E1737" s="366"/>
      <c r="F1737" s="366"/>
      <c r="G1737" s="367"/>
      <c r="H1737" s="363"/>
      <c r="I1737" s="363"/>
      <c r="J1737" s="363"/>
      <c r="K1737" s="363"/>
      <c r="L1737" s="363"/>
      <c r="M1737" s="363"/>
      <c r="N1737" s="363"/>
      <c r="O1737" s="363"/>
    </row>
    <row r="1738" spans="1:15" ht="15">
      <c r="A1738" s="364"/>
      <c r="B1738" s="255"/>
      <c r="C1738" s="365"/>
      <c r="D1738" s="366"/>
      <c r="E1738" s="366"/>
      <c r="F1738" s="366"/>
      <c r="G1738" s="367"/>
      <c r="H1738" s="363"/>
      <c r="I1738" s="363"/>
      <c r="J1738" s="363"/>
      <c r="K1738" s="363"/>
      <c r="L1738" s="363"/>
      <c r="M1738" s="363"/>
      <c r="N1738" s="363"/>
      <c r="O1738" s="363"/>
    </row>
    <row r="1739" spans="1:15" ht="15">
      <c r="A1739" s="364"/>
      <c r="B1739" s="255"/>
      <c r="C1739" s="365"/>
      <c r="D1739" s="366"/>
      <c r="E1739" s="366"/>
      <c r="F1739" s="366"/>
      <c r="G1739" s="367"/>
      <c r="H1739" s="363"/>
      <c r="I1739" s="363"/>
      <c r="J1739" s="363"/>
      <c r="K1739" s="363"/>
      <c r="L1739" s="363"/>
      <c r="M1739" s="363"/>
      <c r="N1739" s="363"/>
      <c r="O1739" s="363"/>
    </row>
    <row r="1740" spans="1:15" ht="15">
      <c r="A1740" s="364"/>
      <c r="B1740" s="255"/>
      <c r="C1740" s="365"/>
      <c r="D1740" s="366"/>
      <c r="E1740" s="366"/>
      <c r="F1740" s="366"/>
      <c r="G1740" s="367"/>
      <c r="H1740" s="363"/>
      <c r="I1740" s="363"/>
      <c r="J1740" s="363"/>
      <c r="K1740" s="363"/>
      <c r="L1740" s="363"/>
      <c r="M1740" s="363"/>
      <c r="N1740" s="363"/>
      <c r="O1740" s="363"/>
    </row>
    <row r="1741" spans="1:15" ht="15">
      <c r="A1741" s="364"/>
      <c r="B1741" s="255"/>
      <c r="C1741" s="365"/>
      <c r="D1741" s="366"/>
      <c r="E1741" s="366"/>
      <c r="F1741" s="366"/>
      <c r="G1741" s="367"/>
      <c r="H1741" s="363"/>
      <c r="I1741" s="363"/>
      <c r="J1741" s="363"/>
      <c r="K1741" s="363"/>
      <c r="L1741" s="363"/>
      <c r="M1741" s="363"/>
      <c r="N1741" s="363"/>
      <c r="O1741" s="363"/>
    </row>
    <row r="1742" spans="1:15" ht="15">
      <c r="A1742" s="364"/>
      <c r="B1742" s="255"/>
      <c r="C1742" s="365"/>
      <c r="D1742" s="366"/>
      <c r="E1742" s="366"/>
      <c r="F1742" s="366"/>
      <c r="G1742" s="367"/>
      <c r="H1742" s="363"/>
      <c r="I1742" s="363"/>
      <c r="J1742" s="363"/>
      <c r="K1742" s="363"/>
      <c r="L1742" s="363"/>
      <c r="M1742" s="363"/>
      <c r="N1742" s="363"/>
      <c r="O1742" s="363"/>
    </row>
    <row r="1743" spans="1:15" ht="15">
      <c r="A1743" s="364"/>
      <c r="B1743" s="255"/>
      <c r="C1743" s="365"/>
      <c r="D1743" s="366"/>
      <c r="E1743" s="366"/>
      <c r="F1743" s="366"/>
      <c r="G1743" s="367"/>
      <c r="H1743" s="363"/>
      <c r="I1743" s="363"/>
      <c r="J1743" s="363"/>
      <c r="K1743" s="363"/>
      <c r="L1743" s="363"/>
      <c r="M1743" s="363"/>
      <c r="N1743" s="363"/>
      <c r="O1743" s="363"/>
    </row>
    <row r="1744" spans="1:15" ht="15">
      <c r="A1744" s="364"/>
      <c r="B1744" s="255"/>
      <c r="C1744" s="365"/>
      <c r="D1744" s="366"/>
      <c r="E1744" s="366"/>
      <c r="F1744" s="366"/>
      <c r="G1744" s="367"/>
      <c r="H1744" s="363"/>
      <c r="I1744" s="363"/>
      <c r="J1744" s="363"/>
      <c r="K1744" s="363"/>
      <c r="L1744" s="363"/>
      <c r="M1744" s="363"/>
      <c r="N1744" s="363"/>
      <c r="O1744" s="363"/>
    </row>
    <row r="1745" spans="1:15" ht="15">
      <c r="A1745" s="364"/>
      <c r="B1745" s="255"/>
      <c r="C1745" s="365"/>
      <c r="D1745" s="366"/>
      <c r="E1745" s="366"/>
      <c r="F1745" s="366"/>
      <c r="G1745" s="367"/>
      <c r="H1745" s="363"/>
      <c r="I1745" s="363"/>
      <c r="J1745" s="363"/>
      <c r="K1745" s="363"/>
      <c r="L1745" s="363"/>
      <c r="M1745" s="363"/>
      <c r="N1745" s="363"/>
      <c r="O1745" s="363"/>
    </row>
    <row r="1746" spans="1:15" ht="15">
      <c r="A1746" s="364"/>
      <c r="B1746" s="255"/>
      <c r="C1746" s="365"/>
      <c r="D1746" s="366"/>
      <c r="E1746" s="366"/>
      <c r="F1746" s="366"/>
      <c r="G1746" s="367"/>
      <c r="H1746" s="363"/>
      <c r="I1746" s="363"/>
      <c r="J1746" s="363"/>
      <c r="K1746" s="363"/>
      <c r="L1746" s="363"/>
      <c r="M1746" s="363"/>
      <c r="N1746" s="363"/>
      <c r="O1746" s="363"/>
    </row>
    <row r="1747" spans="1:15" ht="15">
      <c r="A1747" s="364"/>
      <c r="B1747" s="255"/>
      <c r="C1747" s="365"/>
      <c r="D1747" s="366"/>
      <c r="E1747" s="366"/>
      <c r="F1747" s="366"/>
      <c r="G1747" s="367"/>
      <c r="H1747" s="363"/>
      <c r="I1747" s="363"/>
      <c r="J1747" s="363"/>
      <c r="K1747" s="363"/>
      <c r="L1747" s="363"/>
      <c r="M1747" s="363"/>
      <c r="N1747" s="363"/>
      <c r="O1747" s="363"/>
    </row>
    <row r="1748" spans="1:15" ht="15">
      <c r="A1748" s="364"/>
      <c r="B1748" s="255"/>
      <c r="C1748" s="365"/>
      <c r="D1748" s="366"/>
      <c r="E1748" s="366"/>
      <c r="F1748" s="366"/>
      <c r="G1748" s="367"/>
      <c r="H1748" s="363"/>
      <c r="I1748" s="363"/>
      <c r="J1748" s="363"/>
      <c r="K1748" s="363"/>
      <c r="L1748" s="363"/>
      <c r="M1748" s="363"/>
      <c r="N1748" s="363"/>
      <c r="O1748" s="363"/>
    </row>
    <row r="1749" spans="1:15" ht="12.75">
      <c r="A1749" s="288"/>
      <c r="B1749" s="241"/>
      <c r="C1749" s="241"/>
      <c r="D1749" s="241"/>
      <c r="E1749" s="241"/>
      <c r="F1749" s="241"/>
      <c r="G1749" s="241"/>
      <c r="H1749" s="241"/>
      <c r="I1749" s="241"/>
      <c r="J1749" s="241"/>
      <c r="K1749" s="241"/>
      <c r="L1749" s="241"/>
      <c r="M1749" s="241"/>
      <c r="N1749" s="241"/>
      <c r="O1749" s="241"/>
    </row>
    <row r="1750" spans="1:15" ht="15">
      <c r="A1750" s="288"/>
      <c r="B1750" s="241"/>
      <c r="C1750" s="241"/>
      <c r="D1750" s="273"/>
      <c r="E1750" s="273"/>
      <c r="F1750" s="273"/>
      <c r="G1750" s="273"/>
      <c r="H1750" s="273"/>
      <c r="I1750" s="273"/>
      <c r="J1750" s="273"/>
      <c r="K1750" s="273"/>
      <c r="L1750" s="273"/>
      <c r="M1750" s="273"/>
      <c r="N1750" s="273"/>
      <c r="O1750" s="273"/>
    </row>
    <row r="1751" spans="1:15" ht="15">
      <c r="A1751" s="288"/>
      <c r="B1751" s="241"/>
      <c r="C1751" s="241"/>
      <c r="D1751" s="273"/>
      <c r="E1751" s="273"/>
      <c r="F1751" s="273"/>
      <c r="G1751" s="273"/>
      <c r="H1751" s="273"/>
      <c r="I1751" s="273"/>
      <c r="J1751" s="273"/>
      <c r="K1751" s="273"/>
      <c r="L1751" s="273"/>
      <c r="M1751" s="273"/>
      <c r="N1751" s="273"/>
      <c r="O1751" s="273"/>
    </row>
    <row r="1752" spans="1:15" ht="15">
      <c r="A1752" s="364"/>
      <c r="B1752" s="153"/>
      <c r="C1752" s="365"/>
      <c r="D1752" s="366"/>
      <c r="E1752" s="366"/>
      <c r="F1752" s="366"/>
      <c r="G1752" s="367"/>
      <c r="H1752" s="363"/>
      <c r="I1752" s="363"/>
      <c r="J1752" s="363"/>
      <c r="K1752" s="363"/>
      <c r="L1752" s="363"/>
      <c r="M1752" s="363"/>
      <c r="N1752" s="363"/>
      <c r="O1752" s="363"/>
    </row>
    <row r="1753" spans="1:15" ht="15">
      <c r="A1753" s="364"/>
      <c r="B1753" s="153"/>
      <c r="C1753" s="365"/>
      <c r="D1753" s="366"/>
      <c r="E1753" s="366"/>
      <c r="F1753" s="366"/>
      <c r="G1753" s="367"/>
      <c r="H1753" s="363"/>
      <c r="I1753" s="363"/>
      <c r="J1753" s="363"/>
      <c r="K1753" s="363"/>
      <c r="L1753" s="363"/>
      <c r="M1753" s="363"/>
      <c r="N1753" s="363"/>
      <c r="O1753" s="363"/>
    </row>
    <row r="1754" spans="1:15" ht="15">
      <c r="A1754" s="364"/>
      <c r="B1754" s="153"/>
      <c r="C1754" s="365"/>
      <c r="D1754" s="366"/>
      <c r="E1754" s="366"/>
      <c r="F1754" s="366"/>
      <c r="G1754" s="367"/>
      <c r="H1754" s="363"/>
      <c r="I1754" s="363"/>
      <c r="J1754" s="363"/>
      <c r="K1754" s="363"/>
      <c r="L1754" s="363"/>
      <c r="M1754" s="363"/>
      <c r="N1754" s="363"/>
      <c r="O1754" s="363"/>
    </row>
    <row r="1755" spans="1:15" ht="15">
      <c r="A1755" s="364"/>
      <c r="B1755" s="153"/>
      <c r="C1755" s="365"/>
      <c r="D1755" s="366"/>
      <c r="E1755" s="366"/>
      <c r="F1755" s="366"/>
      <c r="G1755" s="367"/>
      <c r="H1755" s="363"/>
      <c r="I1755" s="363"/>
      <c r="J1755" s="363"/>
      <c r="K1755" s="363"/>
      <c r="L1755" s="363"/>
      <c r="M1755" s="363"/>
      <c r="N1755" s="363"/>
      <c r="O1755" s="363"/>
    </row>
    <row r="1756" spans="1:15" ht="15">
      <c r="A1756" s="364"/>
      <c r="B1756" s="153"/>
      <c r="C1756" s="365"/>
      <c r="D1756" s="366"/>
      <c r="E1756" s="366"/>
      <c r="F1756" s="366"/>
      <c r="G1756" s="367"/>
      <c r="H1756" s="363"/>
      <c r="I1756" s="363"/>
      <c r="J1756" s="363"/>
      <c r="K1756" s="363"/>
      <c r="L1756" s="363"/>
      <c r="M1756" s="363"/>
      <c r="N1756" s="363"/>
      <c r="O1756" s="363"/>
    </row>
    <row r="1757" spans="1:15" ht="15">
      <c r="A1757" s="364"/>
      <c r="B1757" s="153"/>
      <c r="C1757" s="365"/>
      <c r="D1757" s="366"/>
      <c r="E1757" s="366"/>
      <c r="F1757" s="366"/>
      <c r="G1757" s="367"/>
      <c r="H1757" s="363"/>
      <c r="I1757" s="363"/>
      <c r="J1757" s="363"/>
      <c r="K1757" s="363"/>
      <c r="L1757" s="363"/>
      <c r="M1757" s="363"/>
      <c r="N1757" s="363"/>
      <c r="O1757" s="363"/>
    </row>
    <row r="1758" spans="1:15" ht="15">
      <c r="A1758" s="364"/>
      <c r="B1758" s="153"/>
      <c r="C1758" s="365"/>
      <c r="D1758" s="366"/>
      <c r="E1758" s="366"/>
      <c r="F1758" s="366"/>
      <c r="G1758" s="367"/>
      <c r="H1758" s="363"/>
      <c r="I1758" s="363"/>
      <c r="J1758" s="363"/>
      <c r="K1758" s="363"/>
      <c r="L1758" s="363"/>
      <c r="M1758" s="363"/>
      <c r="N1758" s="363"/>
      <c r="O1758" s="363"/>
    </row>
    <row r="1759" spans="1:15" ht="15">
      <c r="A1759" s="364"/>
      <c r="B1759" s="153"/>
      <c r="C1759" s="365"/>
      <c r="D1759" s="366"/>
      <c r="E1759" s="366"/>
      <c r="F1759" s="366"/>
      <c r="G1759" s="367"/>
      <c r="H1759" s="363"/>
      <c r="I1759" s="363"/>
      <c r="J1759" s="363"/>
      <c r="K1759" s="363"/>
      <c r="L1759" s="363"/>
      <c r="M1759" s="363"/>
      <c r="N1759" s="363"/>
      <c r="O1759" s="363"/>
    </row>
    <row r="1760" spans="1:15" ht="15">
      <c r="A1760" s="364"/>
      <c r="B1760" s="153"/>
      <c r="C1760" s="365"/>
      <c r="D1760" s="366"/>
      <c r="E1760" s="366"/>
      <c r="F1760" s="366"/>
      <c r="G1760" s="367"/>
      <c r="H1760" s="363"/>
      <c r="I1760" s="363"/>
      <c r="J1760" s="363"/>
      <c r="K1760" s="363"/>
      <c r="L1760" s="363"/>
      <c r="M1760" s="363"/>
      <c r="N1760" s="363"/>
      <c r="O1760" s="363"/>
    </row>
    <row r="1761" spans="1:15" ht="15">
      <c r="A1761" s="364"/>
      <c r="B1761" s="153"/>
      <c r="C1761" s="365"/>
      <c r="D1761" s="366"/>
      <c r="E1761" s="366"/>
      <c r="F1761" s="366"/>
      <c r="G1761" s="367"/>
      <c r="H1761" s="363"/>
      <c r="I1761" s="363"/>
      <c r="J1761" s="363"/>
      <c r="K1761" s="363"/>
      <c r="L1761" s="363"/>
      <c r="M1761" s="363"/>
      <c r="N1761" s="363"/>
      <c r="O1761" s="363"/>
    </row>
    <row r="1762" spans="1:15" ht="15">
      <c r="A1762" s="364"/>
      <c r="B1762" s="153"/>
      <c r="C1762" s="365"/>
      <c r="D1762" s="366"/>
      <c r="E1762" s="366"/>
      <c r="F1762" s="366"/>
      <c r="G1762" s="367"/>
      <c r="H1762" s="363"/>
      <c r="I1762" s="363"/>
      <c r="J1762" s="363"/>
      <c r="K1762" s="363"/>
      <c r="L1762" s="363"/>
      <c r="M1762" s="363"/>
      <c r="N1762" s="363"/>
      <c r="O1762" s="363"/>
    </row>
    <row r="1763" spans="1:15" ht="15">
      <c r="A1763" s="364"/>
      <c r="B1763" s="153"/>
      <c r="C1763" s="365"/>
      <c r="D1763" s="366"/>
      <c r="E1763" s="366"/>
      <c r="F1763" s="366"/>
      <c r="G1763" s="367"/>
      <c r="H1763" s="363"/>
      <c r="I1763" s="363"/>
      <c r="J1763" s="363"/>
      <c r="K1763" s="363"/>
      <c r="L1763" s="363"/>
      <c r="M1763" s="363"/>
      <c r="N1763" s="363"/>
      <c r="O1763" s="363"/>
    </row>
    <row r="1764" spans="1:15" ht="15">
      <c r="A1764" s="364"/>
      <c r="B1764" s="153"/>
      <c r="C1764" s="365"/>
      <c r="D1764" s="366"/>
      <c r="E1764" s="366"/>
      <c r="F1764" s="366"/>
      <c r="G1764" s="367"/>
      <c r="H1764" s="363"/>
      <c r="I1764" s="363"/>
      <c r="J1764" s="363"/>
      <c r="K1764" s="363"/>
      <c r="L1764" s="363"/>
      <c r="M1764" s="363"/>
      <c r="N1764" s="363"/>
      <c r="O1764" s="363"/>
    </row>
    <row r="1765" spans="1:15" ht="15">
      <c r="A1765" s="364"/>
      <c r="B1765" s="153"/>
      <c r="C1765" s="365"/>
      <c r="D1765" s="366"/>
      <c r="E1765" s="366"/>
      <c r="F1765" s="366"/>
      <c r="G1765" s="367"/>
      <c r="H1765" s="363"/>
      <c r="I1765" s="363"/>
      <c r="J1765" s="363"/>
      <c r="K1765" s="363"/>
      <c r="L1765" s="363"/>
      <c r="M1765" s="363"/>
      <c r="N1765" s="363"/>
      <c r="O1765" s="363"/>
    </row>
    <row r="1766" spans="1:15" ht="15">
      <c r="A1766" s="364"/>
      <c r="B1766" s="153"/>
      <c r="C1766" s="365"/>
      <c r="D1766" s="366"/>
      <c r="E1766" s="366"/>
      <c r="F1766" s="366"/>
      <c r="G1766" s="367"/>
      <c r="H1766" s="363"/>
      <c r="I1766" s="363"/>
      <c r="J1766" s="363"/>
      <c r="K1766" s="363"/>
      <c r="L1766" s="363"/>
      <c r="M1766" s="363"/>
      <c r="N1766" s="363"/>
      <c r="O1766" s="363"/>
    </row>
    <row r="1767" spans="1:15" ht="15">
      <c r="A1767" s="364"/>
      <c r="B1767" s="153"/>
      <c r="C1767" s="365"/>
      <c r="D1767" s="366"/>
      <c r="E1767" s="366"/>
      <c r="F1767" s="366"/>
      <c r="G1767" s="367"/>
      <c r="H1767" s="363"/>
      <c r="I1767" s="363"/>
      <c r="J1767" s="363"/>
      <c r="K1767" s="363"/>
      <c r="L1767" s="363"/>
      <c r="M1767" s="363"/>
      <c r="N1767" s="363"/>
      <c r="O1767" s="363"/>
    </row>
    <row r="1768" spans="1:15" ht="15">
      <c r="A1768" s="364"/>
      <c r="B1768" s="153"/>
      <c r="C1768" s="365"/>
      <c r="D1768" s="366"/>
      <c r="E1768" s="366"/>
      <c r="F1768" s="366"/>
      <c r="G1768" s="367"/>
      <c r="H1768" s="363"/>
      <c r="I1768" s="363"/>
      <c r="J1768" s="363"/>
      <c r="K1768" s="363"/>
      <c r="L1768" s="363"/>
      <c r="M1768" s="363"/>
      <c r="N1768" s="363"/>
      <c r="O1768" s="363"/>
    </row>
    <row r="1769" spans="1:15" ht="15">
      <c r="A1769" s="364"/>
      <c r="B1769" s="153"/>
      <c r="C1769" s="365"/>
      <c r="D1769" s="366"/>
      <c r="E1769" s="366"/>
      <c r="F1769" s="366"/>
      <c r="G1769" s="367"/>
      <c r="H1769" s="363"/>
      <c r="I1769" s="363"/>
      <c r="J1769" s="363"/>
      <c r="K1769" s="363"/>
      <c r="L1769" s="363"/>
      <c r="M1769" s="363"/>
      <c r="N1769" s="363"/>
      <c r="O1769" s="363"/>
    </row>
    <row r="1770" spans="1:15" ht="15">
      <c r="A1770" s="364"/>
      <c r="B1770" s="153"/>
      <c r="C1770" s="365"/>
      <c r="D1770" s="366"/>
      <c r="E1770" s="366"/>
      <c r="F1770" s="366"/>
      <c r="G1770" s="367"/>
      <c r="H1770" s="363"/>
      <c r="I1770" s="363"/>
      <c r="J1770" s="363"/>
      <c r="K1770" s="363"/>
      <c r="L1770" s="363"/>
      <c r="M1770" s="363"/>
      <c r="N1770" s="363"/>
      <c r="O1770" s="363"/>
    </row>
    <row r="1771" spans="1:15" ht="15">
      <c r="A1771" s="364"/>
      <c r="B1771" s="153"/>
      <c r="C1771" s="365"/>
      <c r="D1771" s="366"/>
      <c r="E1771" s="366"/>
      <c r="F1771" s="366"/>
      <c r="G1771" s="367"/>
      <c r="H1771" s="363"/>
      <c r="I1771" s="363"/>
      <c r="J1771" s="363"/>
      <c r="K1771" s="363"/>
      <c r="L1771" s="363"/>
      <c r="M1771" s="363"/>
      <c r="N1771" s="363"/>
      <c r="O1771" s="363"/>
    </row>
    <row r="1772" spans="1:15" ht="15">
      <c r="A1772" s="364"/>
      <c r="B1772" s="153"/>
      <c r="C1772" s="365"/>
      <c r="D1772" s="366"/>
      <c r="E1772" s="366"/>
      <c r="F1772" s="366"/>
      <c r="G1772" s="367"/>
      <c r="H1772" s="363"/>
      <c r="I1772" s="363"/>
      <c r="J1772" s="363"/>
      <c r="K1772" s="363"/>
      <c r="L1772" s="363"/>
      <c r="M1772" s="363"/>
      <c r="N1772" s="363"/>
      <c r="O1772" s="363"/>
    </row>
    <row r="1773" spans="1:15" ht="15">
      <c r="A1773" s="364"/>
      <c r="B1773" s="153"/>
      <c r="C1773" s="365"/>
      <c r="D1773" s="366"/>
      <c r="E1773" s="366"/>
      <c r="F1773" s="366"/>
      <c r="G1773" s="367"/>
      <c r="H1773" s="363"/>
      <c r="I1773" s="363"/>
      <c r="J1773" s="363"/>
      <c r="K1773" s="363"/>
      <c r="L1773" s="363"/>
      <c r="M1773" s="363"/>
      <c r="N1773" s="363"/>
      <c r="O1773" s="363"/>
    </row>
    <row r="1774" spans="1:15" ht="15">
      <c r="A1774" s="364"/>
      <c r="B1774" s="153"/>
      <c r="C1774" s="365"/>
      <c r="D1774" s="366"/>
      <c r="E1774" s="366"/>
      <c r="F1774" s="366"/>
      <c r="G1774" s="367"/>
      <c r="H1774" s="363"/>
      <c r="I1774" s="363"/>
      <c r="J1774" s="363"/>
      <c r="K1774" s="363"/>
      <c r="L1774" s="363"/>
      <c r="M1774" s="363"/>
      <c r="N1774" s="363"/>
      <c r="O1774" s="363"/>
    </row>
    <row r="1775" spans="1:15" ht="15">
      <c r="A1775" s="364"/>
      <c r="B1775" s="153"/>
      <c r="C1775" s="365"/>
      <c r="D1775" s="366"/>
      <c r="E1775" s="366"/>
      <c r="F1775" s="366"/>
      <c r="G1775" s="367"/>
      <c r="H1775" s="363"/>
      <c r="I1775" s="363"/>
      <c r="J1775" s="363"/>
      <c r="K1775" s="363"/>
      <c r="L1775" s="363"/>
      <c r="M1775" s="363"/>
      <c r="N1775" s="363"/>
      <c r="O1775" s="363"/>
    </row>
    <row r="1776" spans="1:15" ht="15">
      <c r="A1776" s="368"/>
      <c r="B1776" s="153"/>
      <c r="C1776" s="365"/>
      <c r="D1776" s="366"/>
      <c r="E1776" s="366"/>
      <c r="F1776" s="366"/>
      <c r="G1776" s="367"/>
      <c r="H1776" s="363"/>
      <c r="I1776" s="363"/>
      <c r="J1776" s="363"/>
      <c r="K1776" s="363"/>
      <c r="L1776" s="363"/>
      <c r="M1776" s="363"/>
      <c r="N1776" s="363"/>
      <c r="O1776" s="363"/>
    </row>
    <row r="1777" spans="1:15" ht="15">
      <c r="A1777" s="368"/>
      <c r="B1777" s="153"/>
      <c r="C1777" s="365"/>
      <c r="D1777" s="366"/>
      <c r="E1777" s="366"/>
      <c r="F1777" s="366"/>
      <c r="G1777" s="367"/>
      <c r="H1777" s="363"/>
      <c r="I1777" s="363"/>
      <c r="J1777" s="363"/>
      <c r="K1777" s="363"/>
      <c r="L1777" s="363"/>
      <c r="M1777" s="363"/>
      <c r="N1777" s="363"/>
      <c r="O1777" s="363"/>
    </row>
    <row r="1778" spans="1:15" ht="15">
      <c r="A1778" s="368"/>
      <c r="B1778" s="153"/>
      <c r="C1778" s="365"/>
      <c r="D1778" s="366"/>
      <c r="E1778" s="366"/>
      <c r="F1778" s="366"/>
      <c r="G1778" s="367"/>
      <c r="H1778" s="363"/>
      <c r="I1778" s="363"/>
      <c r="J1778" s="363"/>
      <c r="K1778" s="363"/>
      <c r="L1778" s="363"/>
      <c r="M1778" s="363"/>
      <c r="N1778" s="363"/>
      <c r="O1778" s="363"/>
    </row>
    <row r="1779" spans="1:15" ht="15">
      <c r="A1779" s="368"/>
      <c r="B1779" s="153"/>
      <c r="C1779" s="365"/>
      <c r="D1779" s="366"/>
      <c r="E1779" s="366"/>
      <c r="F1779" s="366"/>
      <c r="G1779" s="367"/>
      <c r="H1779" s="363"/>
      <c r="I1779" s="363"/>
      <c r="J1779" s="363"/>
      <c r="K1779" s="363"/>
      <c r="L1779" s="363"/>
      <c r="M1779" s="363"/>
      <c r="N1779" s="363"/>
      <c r="O1779" s="363"/>
    </row>
    <row r="1780" spans="1:15" ht="15">
      <c r="A1780" s="364"/>
      <c r="B1780" s="153"/>
      <c r="C1780" s="365"/>
      <c r="D1780" s="366"/>
      <c r="E1780" s="366"/>
      <c r="F1780" s="366"/>
      <c r="G1780" s="367"/>
      <c r="H1780" s="363"/>
      <c r="I1780" s="363"/>
      <c r="J1780" s="363"/>
      <c r="K1780" s="363"/>
      <c r="L1780" s="363"/>
      <c r="M1780" s="363"/>
      <c r="N1780" s="363"/>
      <c r="O1780" s="363"/>
    </row>
    <row r="1781" spans="1:15" ht="15">
      <c r="A1781" s="368"/>
      <c r="B1781" s="153"/>
      <c r="C1781" s="365"/>
      <c r="D1781" s="366"/>
      <c r="E1781" s="366"/>
      <c r="F1781" s="366"/>
      <c r="G1781" s="367"/>
      <c r="H1781" s="363"/>
      <c r="I1781" s="363"/>
      <c r="J1781" s="363"/>
      <c r="K1781" s="363"/>
      <c r="L1781" s="363"/>
      <c r="M1781" s="363"/>
      <c r="N1781" s="363"/>
      <c r="O1781" s="363"/>
    </row>
    <row r="1782" spans="1:15" ht="15">
      <c r="A1782" s="368"/>
      <c r="B1782" s="153"/>
      <c r="C1782" s="365"/>
      <c r="D1782" s="366"/>
      <c r="E1782" s="366"/>
      <c r="F1782" s="366"/>
      <c r="G1782" s="367"/>
      <c r="H1782" s="363"/>
      <c r="I1782" s="363"/>
      <c r="J1782" s="363"/>
      <c r="K1782" s="363"/>
      <c r="L1782" s="363"/>
      <c r="M1782" s="363"/>
      <c r="N1782" s="363"/>
      <c r="O1782" s="363"/>
    </row>
    <row r="1783" spans="1:15" ht="15">
      <c r="A1783" s="368"/>
      <c r="B1783" s="153"/>
      <c r="C1783" s="365"/>
      <c r="D1783" s="366"/>
      <c r="E1783" s="366"/>
      <c r="F1783" s="366"/>
      <c r="G1783" s="367"/>
      <c r="H1783" s="363"/>
      <c r="I1783" s="363"/>
      <c r="J1783" s="363"/>
      <c r="K1783" s="363"/>
      <c r="L1783" s="363"/>
      <c r="M1783" s="363"/>
      <c r="N1783" s="363"/>
      <c r="O1783" s="363"/>
    </row>
    <row r="1784" spans="1:15" ht="15">
      <c r="A1784" s="368"/>
      <c r="B1784" s="153"/>
      <c r="C1784" s="365"/>
      <c r="D1784" s="366"/>
      <c r="E1784" s="366"/>
      <c r="F1784" s="366"/>
      <c r="G1784" s="367"/>
      <c r="H1784" s="363"/>
      <c r="I1784" s="363"/>
      <c r="J1784" s="363"/>
      <c r="K1784" s="363"/>
      <c r="L1784" s="363"/>
      <c r="M1784" s="363"/>
      <c r="N1784" s="363"/>
      <c r="O1784" s="363"/>
    </row>
    <row r="1785" spans="1:15" ht="15">
      <c r="A1785" s="368"/>
      <c r="B1785" s="153"/>
      <c r="C1785" s="365"/>
      <c r="D1785" s="366"/>
      <c r="E1785" s="366"/>
      <c r="F1785" s="366"/>
      <c r="G1785" s="367"/>
      <c r="H1785" s="363"/>
      <c r="I1785" s="363"/>
      <c r="J1785" s="363"/>
      <c r="K1785" s="363"/>
      <c r="L1785" s="363"/>
      <c r="M1785" s="363"/>
      <c r="N1785" s="363"/>
      <c r="O1785" s="363"/>
    </row>
    <row r="1786" spans="1:15" ht="15">
      <c r="A1786" s="368"/>
      <c r="B1786" s="153"/>
      <c r="C1786" s="365"/>
      <c r="D1786" s="366"/>
      <c r="E1786" s="366"/>
      <c r="F1786" s="366"/>
      <c r="G1786" s="367"/>
      <c r="H1786" s="363"/>
      <c r="I1786" s="363"/>
      <c r="J1786" s="363"/>
      <c r="K1786" s="363"/>
      <c r="L1786" s="363"/>
      <c r="M1786" s="363"/>
      <c r="N1786" s="363"/>
      <c r="O1786" s="363"/>
    </row>
    <row r="1787" spans="1:15" ht="15">
      <c r="A1787" s="368"/>
      <c r="B1787" s="153"/>
      <c r="C1787" s="365"/>
      <c r="D1787" s="366"/>
      <c r="E1787" s="366"/>
      <c r="F1787" s="366"/>
      <c r="G1787" s="367"/>
      <c r="H1787" s="363"/>
      <c r="I1787" s="363"/>
      <c r="J1787" s="363"/>
      <c r="K1787" s="363"/>
      <c r="L1787" s="363"/>
      <c r="M1787" s="363"/>
      <c r="N1787" s="363"/>
      <c r="O1787" s="363"/>
    </row>
    <row r="1788" spans="1:15" ht="15">
      <c r="A1788" s="368"/>
      <c r="B1788" s="153"/>
      <c r="C1788" s="365"/>
      <c r="D1788" s="366"/>
      <c r="E1788" s="366"/>
      <c r="F1788" s="366"/>
      <c r="G1788" s="367"/>
      <c r="H1788" s="363"/>
      <c r="I1788" s="363"/>
      <c r="J1788" s="363"/>
      <c r="K1788" s="363"/>
      <c r="L1788" s="363"/>
      <c r="M1788" s="363"/>
      <c r="N1788" s="363"/>
      <c r="O1788" s="363"/>
    </row>
    <row r="1789" spans="1:15" ht="15">
      <c r="A1789" s="368"/>
      <c r="B1789" s="153"/>
      <c r="C1789" s="365"/>
      <c r="D1789" s="366"/>
      <c r="E1789" s="366"/>
      <c r="F1789" s="366"/>
      <c r="G1789" s="367"/>
      <c r="H1789" s="363"/>
      <c r="I1789" s="363"/>
      <c r="J1789" s="363"/>
      <c r="K1789" s="363"/>
      <c r="L1789" s="363"/>
      <c r="M1789" s="363"/>
      <c r="N1789" s="363"/>
      <c r="O1789" s="363"/>
    </row>
    <row r="1790" spans="1:15" ht="15">
      <c r="A1790" s="368"/>
      <c r="B1790" s="153"/>
      <c r="C1790" s="365"/>
      <c r="D1790" s="366"/>
      <c r="E1790" s="366"/>
      <c r="F1790" s="366"/>
      <c r="G1790" s="367"/>
      <c r="H1790" s="363"/>
      <c r="I1790" s="363"/>
      <c r="J1790" s="363"/>
      <c r="K1790" s="363"/>
      <c r="L1790" s="363"/>
      <c r="M1790" s="363"/>
      <c r="N1790" s="363"/>
      <c r="O1790" s="363"/>
    </row>
    <row r="1791" spans="1:15" ht="15">
      <c r="A1791" s="368"/>
      <c r="B1791" s="153"/>
      <c r="C1791" s="365"/>
      <c r="D1791" s="366"/>
      <c r="E1791" s="366"/>
      <c r="F1791" s="366"/>
      <c r="G1791" s="367"/>
      <c r="H1791" s="363"/>
      <c r="I1791" s="363"/>
      <c r="J1791" s="363"/>
      <c r="K1791" s="363"/>
      <c r="L1791" s="363"/>
      <c r="M1791" s="363"/>
      <c r="N1791" s="363"/>
      <c r="O1791" s="363"/>
    </row>
    <row r="1792" spans="1:15" ht="15">
      <c r="A1792" s="368"/>
      <c r="B1792" s="153"/>
      <c r="C1792" s="365"/>
      <c r="D1792" s="366"/>
      <c r="E1792" s="366"/>
      <c r="F1792" s="366"/>
      <c r="G1792" s="367"/>
      <c r="H1792" s="363"/>
      <c r="I1792" s="363"/>
      <c r="J1792" s="363"/>
      <c r="K1792" s="363"/>
      <c r="L1792" s="363"/>
      <c r="M1792" s="363"/>
      <c r="N1792" s="363"/>
      <c r="O1792" s="363"/>
    </row>
    <row r="1793" spans="1:15" ht="15">
      <c r="A1793" s="368"/>
      <c r="B1793" s="153"/>
      <c r="C1793" s="365"/>
      <c r="D1793" s="366"/>
      <c r="E1793" s="366"/>
      <c r="F1793" s="366"/>
      <c r="G1793" s="367"/>
      <c r="H1793" s="363"/>
      <c r="I1793" s="363"/>
      <c r="J1793" s="363"/>
      <c r="K1793" s="363"/>
      <c r="L1793" s="363"/>
      <c r="M1793" s="363"/>
      <c r="N1793" s="363"/>
      <c r="O1793" s="363"/>
    </row>
    <row r="1794" spans="1:15" ht="15">
      <c r="A1794" s="368"/>
      <c r="B1794" s="153"/>
      <c r="C1794" s="365"/>
      <c r="D1794" s="366"/>
      <c r="E1794" s="366"/>
      <c r="F1794" s="366"/>
      <c r="G1794" s="367"/>
      <c r="H1794" s="363"/>
      <c r="I1794" s="363"/>
      <c r="J1794" s="363"/>
      <c r="K1794" s="363"/>
      <c r="L1794" s="363"/>
      <c r="M1794" s="363"/>
      <c r="N1794" s="363"/>
      <c r="O1794" s="363"/>
    </row>
    <row r="1795" spans="1:15" ht="15">
      <c r="A1795" s="368"/>
      <c r="B1795" s="153"/>
      <c r="C1795" s="365"/>
      <c r="D1795" s="366"/>
      <c r="E1795" s="366"/>
      <c r="F1795" s="366"/>
      <c r="G1795" s="367"/>
      <c r="H1795" s="363"/>
      <c r="I1795" s="363"/>
      <c r="J1795" s="363"/>
      <c r="K1795" s="363"/>
      <c r="L1795" s="363"/>
      <c r="M1795" s="363"/>
      <c r="N1795" s="363"/>
      <c r="O1795" s="363"/>
    </row>
    <row r="1796" spans="1:15" ht="15">
      <c r="A1796" s="368"/>
      <c r="B1796" s="153"/>
      <c r="C1796" s="365"/>
      <c r="D1796" s="366"/>
      <c r="E1796" s="366"/>
      <c r="F1796" s="366"/>
      <c r="G1796" s="367"/>
      <c r="H1796" s="363"/>
      <c r="I1796" s="363"/>
      <c r="J1796" s="363"/>
      <c r="K1796" s="363"/>
      <c r="L1796" s="363"/>
      <c r="M1796" s="363"/>
      <c r="N1796" s="363"/>
      <c r="O1796" s="363"/>
    </row>
    <row r="1797" spans="1:15" ht="15">
      <c r="A1797" s="368"/>
      <c r="B1797" s="153"/>
      <c r="C1797" s="365"/>
      <c r="D1797" s="366"/>
      <c r="E1797" s="366"/>
      <c r="F1797" s="366"/>
      <c r="G1797" s="367"/>
      <c r="H1797" s="363"/>
      <c r="I1797" s="363"/>
      <c r="J1797" s="363"/>
      <c r="K1797" s="363"/>
      <c r="L1797" s="363"/>
      <c r="M1797" s="363"/>
      <c r="N1797" s="363"/>
      <c r="O1797" s="363"/>
    </row>
    <row r="1798" spans="1:15" ht="15">
      <c r="A1798" s="368"/>
      <c r="B1798" s="153"/>
      <c r="C1798" s="365"/>
      <c r="D1798" s="366"/>
      <c r="E1798" s="366"/>
      <c r="F1798" s="366"/>
      <c r="G1798" s="367"/>
      <c r="H1798" s="363"/>
      <c r="I1798" s="363"/>
      <c r="J1798" s="363"/>
      <c r="K1798" s="363"/>
      <c r="L1798" s="363"/>
      <c r="M1798" s="363"/>
      <c r="N1798" s="363"/>
      <c r="O1798" s="363"/>
    </row>
    <row r="1799" spans="1:15" ht="15">
      <c r="A1799" s="368"/>
      <c r="B1799" s="153"/>
      <c r="C1799" s="365"/>
      <c r="D1799" s="366"/>
      <c r="E1799" s="366"/>
      <c r="F1799" s="366"/>
      <c r="G1799" s="367"/>
      <c r="H1799" s="363"/>
      <c r="I1799" s="363"/>
      <c r="J1799" s="363"/>
      <c r="K1799" s="363"/>
      <c r="L1799" s="363"/>
      <c r="M1799" s="363"/>
      <c r="N1799" s="363"/>
      <c r="O1799" s="363"/>
    </row>
    <row r="1800" spans="1:15" ht="15">
      <c r="A1800" s="368"/>
      <c r="B1800" s="153"/>
      <c r="C1800" s="365"/>
      <c r="D1800" s="366"/>
      <c r="E1800" s="366"/>
      <c r="F1800" s="366"/>
      <c r="G1800" s="367"/>
      <c r="H1800" s="363"/>
      <c r="I1800" s="363"/>
      <c r="J1800" s="363"/>
      <c r="K1800" s="363"/>
      <c r="L1800" s="363"/>
      <c r="M1800" s="363"/>
      <c r="N1800" s="363"/>
      <c r="O1800" s="363"/>
    </row>
    <row r="1801" spans="1:15" ht="15">
      <c r="A1801" s="368"/>
      <c r="B1801" s="153"/>
      <c r="C1801" s="365"/>
      <c r="D1801" s="366"/>
      <c r="E1801" s="366"/>
      <c r="F1801" s="366"/>
      <c r="G1801" s="367"/>
      <c r="H1801" s="363"/>
      <c r="I1801" s="363"/>
      <c r="J1801" s="363"/>
      <c r="K1801" s="363"/>
      <c r="L1801" s="363"/>
      <c r="M1801" s="363"/>
      <c r="N1801" s="363"/>
      <c r="O1801" s="363"/>
    </row>
    <row r="1802" spans="1:15" ht="15">
      <c r="A1802" s="368"/>
      <c r="B1802" s="153"/>
      <c r="C1802" s="365"/>
      <c r="D1802" s="366"/>
      <c r="E1802" s="366"/>
      <c r="F1802" s="366"/>
      <c r="G1802" s="367"/>
      <c r="H1802" s="363"/>
      <c r="I1802" s="363"/>
      <c r="J1802" s="363"/>
      <c r="K1802" s="363"/>
      <c r="L1802" s="363"/>
      <c r="M1802" s="363"/>
      <c r="N1802" s="363"/>
      <c r="O1802" s="363"/>
    </row>
    <row r="1803" spans="1:15" ht="15">
      <c r="A1803" s="364"/>
      <c r="B1803" s="153"/>
      <c r="C1803" s="365"/>
      <c r="D1803" s="366"/>
      <c r="E1803" s="366"/>
      <c r="F1803" s="366"/>
      <c r="G1803" s="367"/>
      <c r="H1803" s="363"/>
      <c r="I1803" s="363"/>
      <c r="J1803" s="363"/>
      <c r="K1803" s="363"/>
      <c r="L1803" s="363"/>
      <c r="M1803" s="363"/>
      <c r="N1803" s="363"/>
      <c r="O1803" s="363"/>
    </row>
    <row r="1804" spans="1:15" ht="15">
      <c r="A1804" s="364"/>
      <c r="B1804" s="153"/>
      <c r="C1804" s="365"/>
      <c r="D1804" s="366"/>
      <c r="E1804" s="366"/>
      <c r="F1804" s="366"/>
      <c r="G1804" s="367"/>
      <c r="H1804" s="363"/>
      <c r="I1804" s="363"/>
      <c r="J1804" s="363"/>
      <c r="K1804" s="363"/>
      <c r="L1804" s="363"/>
      <c r="M1804" s="363"/>
      <c r="N1804" s="363"/>
      <c r="O1804" s="363"/>
    </row>
    <row r="1805" spans="1:15" ht="15">
      <c r="A1805" s="364"/>
      <c r="B1805" s="153"/>
      <c r="C1805" s="365"/>
      <c r="D1805" s="366"/>
      <c r="E1805" s="366"/>
      <c r="F1805" s="366"/>
      <c r="G1805" s="367"/>
      <c r="H1805" s="363"/>
      <c r="I1805" s="363"/>
      <c r="J1805" s="363"/>
      <c r="K1805" s="363"/>
      <c r="L1805" s="363"/>
      <c r="M1805" s="363"/>
      <c r="N1805" s="363"/>
      <c r="O1805" s="363"/>
    </row>
    <row r="1806" spans="1:15" ht="15">
      <c r="A1806" s="364"/>
      <c r="B1806" s="153"/>
      <c r="C1806" s="365"/>
      <c r="D1806" s="366"/>
      <c r="E1806" s="366"/>
      <c r="F1806" s="366"/>
      <c r="G1806" s="367"/>
      <c r="H1806" s="363"/>
      <c r="I1806" s="363"/>
      <c r="J1806" s="363"/>
      <c r="K1806" s="363"/>
      <c r="L1806" s="363"/>
      <c r="M1806" s="363"/>
      <c r="N1806" s="363"/>
      <c r="O1806" s="363"/>
    </row>
    <row r="1807" spans="1:15" ht="15">
      <c r="A1807" s="364"/>
      <c r="B1807" s="153"/>
      <c r="C1807" s="365"/>
      <c r="D1807" s="366"/>
      <c r="E1807" s="366"/>
      <c r="F1807" s="366"/>
      <c r="G1807" s="367"/>
      <c r="H1807" s="363"/>
      <c r="I1807" s="363"/>
      <c r="J1807" s="363"/>
      <c r="K1807" s="363"/>
      <c r="L1807" s="363"/>
      <c r="M1807" s="363"/>
      <c r="N1807" s="363"/>
      <c r="O1807" s="363"/>
    </row>
    <row r="1808" spans="1:15" ht="15">
      <c r="A1808" s="364"/>
      <c r="B1808" s="153"/>
      <c r="C1808" s="365"/>
      <c r="D1808" s="366"/>
      <c r="E1808" s="366"/>
      <c r="F1808" s="366"/>
      <c r="G1808" s="367"/>
      <c r="H1808" s="363"/>
      <c r="I1808" s="363"/>
      <c r="J1808" s="363"/>
      <c r="K1808" s="363"/>
      <c r="L1808" s="363"/>
      <c r="M1808" s="363"/>
      <c r="N1808" s="363"/>
      <c r="O1808" s="363"/>
    </row>
    <row r="1809" spans="1:15" ht="15">
      <c r="A1809" s="364"/>
      <c r="B1809" s="153"/>
      <c r="C1809" s="365"/>
      <c r="D1809" s="366"/>
      <c r="E1809" s="366"/>
      <c r="F1809" s="366"/>
      <c r="G1809" s="367"/>
      <c r="H1809" s="363"/>
      <c r="I1809" s="363"/>
      <c r="J1809" s="363"/>
      <c r="K1809" s="363"/>
      <c r="L1809" s="363"/>
      <c r="M1809" s="363"/>
      <c r="N1809" s="363"/>
      <c r="O1809" s="363"/>
    </row>
    <row r="1810" spans="1:15" ht="15">
      <c r="A1810" s="364"/>
      <c r="B1810" s="153"/>
      <c r="C1810" s="365"/>
      <c r="D1810" s="366"/>
      <c r="E1810" s="366"/>
      <c r="F1810" s="366"/>
      <c r="G1810" s="367"/>
      <c r="H1810" s="363"/>
      <c r="I1810" s="363"/>
      <c r="J1810" s="363"/>
      <c r="K1810" s="363"/>
      <c r="L1810" s="363"/>
      <c r="M1810" s="363"/>
      <c r="N1810" s="363"/>
      <c r="O1810" s="363"/>
    </row>
    <row r="1811" spans="1:15" ht="15">
      <c r="A1811" s="364"/>
      <c r="B1811" s="153"/>
      <c r="C1811" s="365"/>
      <c r="D1811" s="366"/>
      <c r="E1811" s="366"/>
      <c r="F1811" s="366"/>
      <c r="G1811" s="367"/>
      <c r="H1811" s="363"/>
      <c r="I1811" s="363"/>
      <c r="J1811" s="363"/>
      <c r="K1811" s="363"/>
      <c r="L1811" s="363"/>
      <c r="M1811" s="363"/>
      <c r="N1811" s="363"/>
      <c r="O1811" s="363"/>
    </row>
    <row r="1812" spans="1:15" ht="15">
      <c r="A1812" s="364"/>
      <c r="B1812" s="153"/>
      <c r="C1812" s="365"/>
      <c r="D1812" s="366"/>
      <c r="E1812" s="366"/>
      <c r="F1812" s="366"/>
      <c r="G1812" s="367"/>
      <c r="H1812" s="363"/>
      <c r="I1812" s="363"/>
      <c r="J1812" s="363"/>
      <c r="K1812" s="363"/>
      <c r="L1812" s="363"/>
      <c r="M1812" s="363"/>
      <c r="N1812" s="363"/>
      <c r="O1812" s="363"/>
    </row>
    <row r="1813" spans="1:15" ht="15">
      <c r="A1813" s="364"/>
      <c r="B1813" s="153"/>
      <c r="C1813" s="365"/>
      <c r="D1813" s="366"/>
      <c r="E1813" s="366"/>
      <c r="F1813" s="366"/>
      <c r="G1813" s="367"/>
      <c r="H1813" s="363"/>
      <c r="I1813" s="363"/>
      <c r="J1813" s="363"/>
      <c r="K1813" s="363"/>
      <c r="L1813" s="363"/>
      <c r="M1813" s="363"/>
      <c r="N1813" s="363"/>
      <c r="O1813" s="363"/>
    </row>
    <row r="1814" spans="1:15" ht="15">
      <c r="A1814" s="364"/>
      <c r="B1814" s="153"/>
      <c r="C1814" s="365"/>
      <c r="D1814" s="366"/>
      <c r="E1814" s="366"/>
      <c r="F1814" s="366"/>
      <c r="G1814" s="367"/>
      <c r="H1814" s="363"/>
      <c r="I1814" s="363"/>
      <c r="J1814" s="363"/>
      <c r="K1814" s="363"/>
      <c r="L1814" s="363"/>
      <c r="M1814" s="363"/>
      <c r="N1814" s="363"/>
      <c r="O1814" s="363"/>
    </row>
    <row r="1815" spans="1:15" ht="15">
      <c r="A1815" s="364"/>
      <c r="B1815" s="153"/>
      <c r="C1815" s="365"/>
      <c r="D1815" s="366"/>
      <c r="E1815" s="366"/>
      <c r="F1815" s="366"/>
      <c r="G1815" s="367"/>
      <c r="H1815" s="363"/>
      <c r="I1815" s="363"/>
      <c r="J1815" s="363"/>
      <c r="K1815" s="363"/>
      <c r="L1815" s="363"/>
      <c r="M1815" s="363"/>
      <c r="N1815" s="363"/>
      <c r="O1815" s="363"/>
    </row>
    <row r="1816" spans="1:15" ht="15">
      <c r="A1816" s="368"/>
      <c r="B1816" s="153"/>
      <c r="C1816" s="365"/>
      <c r="D1816" s="366"/>
      <c r="E1816" s="366"/>
      <c r="F1816" s="366"/>
      <c r="G1816" s="367"/>
      <c r="H1816" s="363"/>
      <c r="I1816" s="363"/>
      <c r="J1816" s="363"/>
      <c r="K1816" s="363"/>
      <c r="L1816" s="363"/>
      <c r="M1816" s="363"/>
      <c r="N1816" s="363"/>
      <c r="O1816" s="363"/>
    </row>
    <row r="1817" spans="1:15" ht="15">
      <c r="A1817" s="368"/>
      <c r="B1817" s="153"/>
      <c r="C1817" s="365"/>
      <c r="D1817" s="366"/>
      <c r="E1817" s="366"/>
      <c r="F1817" s="366"/>
      <c r="G1817" s="367"/>
      <c r="H1817" s="363"/>
      <c r="I1817" s="363"/>
      <c r="J1817" s="363"/>
      <c r="K1817" s="363"/>
      <c r="L1817" s="363"/>
      <c r="M1817" s="363"/>
      <c r="N1817" s="363"/>
      <c r="O1817" s="363"/>
    </row>
    <row r="1818" spans="1:15" ht="15">
      <c r="A1818" s="368"/>
      <c r="B1818" s="153"/>
      <c r="C1818" s="365"/>
      <c r="D1818" s="366"/>
      <c r="E1818" s="366"/>
      <c r="F1818" s="366"/>
      <c r="G1818" s="367"/>
      <c r="H1818" s="363"/>
      <c r="I1818" s="363"/>
      <c r="J1818" s="363"/>
      <c r="K1818" s="363"/>
      <c r="L1818" s="363"/>
      <c r="M1818" s="363"/>
      <c r="N1818" s="363"/>
      <c r="O1818" s="363"/>
    </row>
    <row r="1819" spans="1:15" ht="15">
      <c r="A1819" s="368"/>
      <c r="B1819" s="153"/>
      <c r="C1819" s="365"/>
      <c r="D1819" s="366"/>
      <c r="E1819" s="366"/>
      <c r="F1819" s="366"/>
      <c r="G1819" s="367"/>
      <c r="H1819" s="363"/>
      <c r="I1819" s="363"/>
      <c r="J1819" s="363"/>
      <c r="K1819" s="363"/>
      <c r="L1819" s="363"/>
      <c r="M1819" s="363"/>
      <c r="N1819" s="363"/>
      <c r="O1819" s="363"/>
    </row>
    <row r="1820" spans="1:15" ht="15">
      <c r="A1820" s="368"/>
      <c r="B1820" s="153"/>
      <c r="C1820" s="365"/>
      <c r="D1820" s="366"/>
      <c r="E1820" s="366"/>
      <c r="F1820" s="366"/>
      <c r="G1820" s="367"/>
      <c r="H1820" s="363"/>
      <c r="I1820" s="363"/>
      <c r="J1820" s="363"/>
      <c r="K1820" s="363"/>
      <c r="L1820" s="363"/>
      <c r="M1820" s="363"/>
      <c r="N1820" s="363"/>
      <c r="O1820" s="363"/>
    </row>
    <row r="1821" spans="1:15" ht="15">
      <c r="A1821" s="368"/>
      <c r="B1821" s="153"/>
      <c r="C1821" s="365"/>
      <c r="D1821" s="366"/>
      <c r="E1821" s="366"/>
      <c r="F1821" s="366"/>
      <c r="G1821" s="367"/>
      <c r="H1821" s="363"/>
      <c r="I1821" s="363"/>
      <c r="J1821" s="363"/>
      <c r="K1821" s="363"/>
      <c r="L1821" s="363"/>
      <c r="M1821" s="363"/>
      <c r="N1821" s="363"/>
      <c r="O1821" s="363"/>
    </row>
    <row r="1822" spans="1:15" ht="15">
      <c r="A1822" s="368"/>
      <c r="B1822" s="153"/>
      <c r="C1822" s="365"/>
      <c r="D1822" s="366"/>
      <c r="E1822" s="366"/>
      <c r="F1822" s="366"/>
      <c r="G1822" s="367"/>
      <c r="H1822" s="363"/>
      <c r="I1822" s="363"/>
      <c r="J1822" s="363"/>
      <c r="K1822" s="363"/>
      <c r="L1822" s="363"/>
      <c r="M1822" s="363"/>
      <c r="N1822" s="363"/>
      <c r="O1822" s="363"/>
    </row>
    <row r="1823" spans="1:15" ht="15">
      <c r="A1823" s="368"/>
      <c r="B1823" s="153"/>
      <c r="C1823" s="365"/>
      <c r="D1823" s="366"/>
      <c r="E1823" s="366"/>
      <c r="F1823" s="366"/>
      <c r="G1823" s="367"/>
      <c r="H1823" s="363"/>
      <c r="I1823" s="363"/>
      <c r="J1823" s="363"/>
      <c r="K1823" s="363"/>
      <c r="L1823" s="363"/>
      <c r="M1823" s="363"/>
      <c r="N1823" s="363"/>
      <c r="O1823" s="363"/>
    </row>
    <row r="1824" spans="1:15" ht="15">
      <c r="A1824" s="368"/>
      <c r="B1824" s="153"/>
      <c r="C1824" s="365"/>
      <c r="D1824" s="366"/>
      <c r="E1824" s="366"/>
      <c r="F1824" s="366"/>
      <c r="G1824" s="367"/>
      <c r="H1824" s="363"/>
      <c r="I1824" s="363"/>
      <c r="J1824" s="363"/>
      <c r="K1824" s="363"/>
      <c r="L1824" s="363"/>
      <c r="M1824" s="363"/>
      <c r="N1824" s="363"/>
      <c r="O1824" s="363"/>
    </row>
    <row r="1825" spans="1:15" ht="15">
      <c r="A1825" s="368"/>
      <c r="B1825" s="153"/>
      <c r="C1825" s="365"/>
      <c r="D1825" s="366"/>
      <c r="E1825" s="366"/>
      <c r="F1825" s="366"/>
      <c r="G1825" s="367"/>
      <c r="H1825" s="363"/>
      <c r="I1825" s="363"/>
      <c r="J1825" s="363"/>
      <c r="K1825" s="363"/>
      <c r="L1825" s="363"/>
      <c r="M1825" s="363"/>
      <c r="N1825" s="363"/>
      <c r="O1825" s="363"/>
    </row>
    <row r="1826" spans="1:15" ht="15">
      <c r="A1826" s="368"/>
      <c r="B1826" s="153"/>
      <c r="C1826" s="365"/>
      <c r="D1826" s="366"/>
      <c r="E1826" s="366"/>
      <c r="F1826" s="366"/>
      <c r="G1826" s="367"/>
      <c r="H1826" s="363"/>
      <c r="I1826" s="363"/>
      <c r="J1826" s="363"/>
      <c r="K1826" s="363"/>
      <c r="L1826" s="363"/>
      <c r="M1826" s="363"/>
      <c r="N1826" s="363"/>
      <c r="O1826" s="363"/>
    </row>
    <row r="1827" spans="1:15" ht="15">
      <c r="A1827" s="368"/>
      <c r="B1827" s="153"/>
      <c r="C1827" s="365"/>
      <c r="D1827" s="366"/>
      <c r="E1827" s="366"/>
      <c r="F1827" s="366"/>
      <c r="G1827" s="367"/>
      <c r="H1827" s="363"/>
      <c r="I1827" s="363"/>
      <c r="J1827" s="363"/>
      <c r="K1827" s="363"/>
      <c r="L1827" s="363"/>
      <c r="M1827" s="363"/>
      <c r="N1827" s="363"/>
      <c r="O1827" s="363"/>
    </row>
    <row r="1828" spans="1:15" ht="15">
      <c r="A1828" s="368"/>
      <c r="B1828" s="153"/>
      <c r="C1828" s="365"/>
      <c r="D1828" s="366"/>
      <c r="E1828" s="366"/>
      <c r="F1828" s="366"/>
      <c r="G1828" s="367"/>
      <c r="H1828" s="363"/>
      <c r="I1828" s="363"/>
      <c r="J1828" s="363"/>
      <c r="K1828" s="363"/>
      <c r="L1828" s="363"/>
      <c r="M1828" s="363"/>
      <c r="N1828" s="363"/>
      <c r="O1828" s="363"/>
    </row>
    <row r="1829" spans="1:15" ht="15">
      <c r="A1829" s="368"/>
      <c r="B1829" s="153"/>
      <c r="C1829" s="365"/>
      <c r="D1829" s="366"/>
      <c r="E1829" s="366"/>
      <c r="F1829" s="366"/>
      <c r="G1829" s="367"/>
      <c r="H1829" s="363"/>
      <c r="I1829" s="363"/>
      <c r="J1829" s="363"/>
      <c r="K1829" s="363"/>
      <c r="L1829" s="363"/>
      <c r="M1829" s="363"/>
      <c r="N1829" s="363"/>
      <c r="O1829" s="363"/>
    </row>
    <row r="1830" spans="1:15" ht="15">
      <c r="A1830" s="368"/>
      <c r="B1830" s="153"/>
      <c r="C1830" s="365"/>
      <c r="D1830" s="366"/>
      <c r="E1830" s="366"/>
      <c r="F1830" s="366"/>
      <c r="G1830" s="367"/>
      <c r="H1830" s="363"/>
      <c r="I1830" s="363"/>
      <c r="J1830" s="363"/>
      <c r="K1830" s="363"/>
      <c r="L1830" s="363"/>
      <c r="M1830" s="363"/>
      <c r="N1830" s="363"/>
      <c r="O1830" s="363"/>
    </row>
    <row r="1831" spans="1:15" ht="15">
      <c r="A1831" s="368"/>
      <c r="B1831" s="153"/>
      <c r="C1831" s="365"/>
      <c r="D1831" s="366"/>
      <c r="E1831" s="366"/>
      <c r="F1831" s="366"/>
      <c r="G1831" s="367"/>
      <c r="H1831" s="363"/>
      <c r="I1831" s="363"/>
      <c r="J1831" s="363"/>
      <c r="K1831" s="363"/>
      <c r="L1831" s="363"/>
      <c r="M1831" s="363"/>
      <c r="N1831" s="363"/>
      <c r="O1831" s="363"/>
    </row>
    <row r="1832" spans="1:15" ht="15">
      <c r="A1832" s="368"/>
      <c r="B1832" s="153"/>
      <c r="C1832" s="365"/>
      <c r="D1832" s="366"/>
      <c r="E1832" s="366"/>
      <c r="F1832" s="366"/>
      <c r="G1832" s="367"/>
      <c r="H1832" s="363"/>
      <c r="I1832" s="363"/>
      <c r="J1832" s="363"/>
      <c r="K1832" s="363"/>
      <c r="L1832" s="363"/>
      <c r="M1832" s="363"/>
      <c r="N1832" s="363"/>
      <c r="O1832" s="363"/>
    </row>
    <row r="1833" spans="1:15" ht="15">
      <c r="A1833" s="368"/>
      <c r="B1833" s="153"/>
      <c r="C1833" s="365"/>
      <c r="D1833" s="366"/>
      <c r="E1833" s="366"/>
      <c r="F1833" s="366"/>
      <c r="G1833" s="367"/>
      <c r="H1833" s="363"/>
      <c r="I1833" s="363"/>
      <c r="J1833" s="363"/>
      <c r="K1833" s="363"/>
      <c r="L1833" s="363"/>
      <c r="M1833" s="363"/>
      <c r="N1833" s="363"/>
      <c r="O1833" s="363"/>
    </row>
    <row r="1834" spans="1:15" ht="15">
      <c r="A1834" s="368"/>
      <c r="B1834" s="153"/>
      <c r="C1834" s="365"/>
      <c r="D1834" s="366"/>
      <c r="E1834" s="366"/>
      <c r="F1834" s="366"/>
      <c r="G1834" s="367"/>
      <c r="H1834" s="363"/>
      <c r="I1834" s="363"/>
      <c r="J1834" s="363"/>
      <c r="K1834" s="363"/>
      <c r="L1834" s="363"/>
      <c r="M1834" s="363"/>
      <c r="N1834" s="363"/>
      <c r="O1834" s="363"/>
    </row>
    <row r="1835" spans="1:15" ht="15">
      <c r="A1835" s="368"/>
      <c r="B1835" s="153"/>
      <c r="C1835" s="365"/>
      <c r="D1835" s="366"/>
      <c r="E1835" s="366"/>
      <c r="F1835" s="366"/>
      <c r="G1835" s="367"/>
      <c r="H1835" s="363"/>
      <c r="I1835" s="363"/>
      <c r="J1835" s="363"/>
      <c r="K1835" s="363"/>
      <c r="L1835" s="363"/>
      <c r="M1835" s="363"/>
      <c r="N1835" s="363"/>
      <c r="O1835" s="363"/>
    </row>
    <row r="1836" spans="1:15" ht="15">
      <c r="A1836" s="368"/>
      <c r="B1836" s="153"/>
      <c r="C1836" s="365"/>
      <c r="D1836" s="366"/>
      <c r="E1836" s="366"/>
      <c r="F1836" s="366"/>
      <c r="G1836" s="367"/>
      <c r="H1836" s="363"/>
      <c r="I1836" s="363"/>
      <c r="J1836" s="363"/>
      <c r="K1836" s="363"/>
      <c r="L1836" s="363"/>
      <c r="M1836" s="363"/>
      <c r="N1836" s="363"/>
      <c r="O1836" s="363"/>
    </row>
    <row r="1837" spans="1:15" ht="15">
      <c r="A1837" s="368"/>
      <c r="B1837" s="153"/>
      <c r="C1837" s="365"/>
      <c r="D1837" s="366"/>
      <c r="E1837" s="366"/>
      <c r="F1837" s="366"/>
      <c r="G1837" s="367"/>
      <c r="H1837" s="363"/>
      <c r="I1837" s="363"/>
      <c r="J1837" s="363"/>
      <c r="K1837" s="363"/>
      <c r="L1837" s="363"/>
      <c r="M1837" s="363"/>
      <c r="N1837" s="363"/>
      <c r="O1837" s="363"/>
    </row>
    <row r="1838" spans="1:15" ht="15">
      <c r="A1838" s="368"/>
      <c r="B1838" s="153"/>
      <c r="C1838" s="365"/>
      <c r="D1838" s="366"/>
      <c r="E1838" s="366"/>
      <c r="F1838" s="366"/>
      <c r="G1838" s="367"/>
      <c r="H1838" s="363"/>
      <c r="I1838" s="363"/>
      <c r="J1838" s="363"/>
      <c r="K1838" s="363"/>
      <c r="L1838" s="363"/>
      <c r="M1838" s="363"/>
      <c r="N1838" s="363"/>
      <c r="O1838" s="363"/>
    </row>
    <row r="1839" spans="1:15" ht="15">
      <c r="A1839" s="364"/>
      <c r="B1839" s="153"/>
      <c r="C1839" s="365"/>
      <c r="D1839" s="366"/>
      <c r="E1839" s="366"/>
      <c r="F1839" s="366"/>
      <c r="G1839" s="367"/>
      <c r="H1839" s="363"/>
      <c r="I1839" s="363"/>
      <c r="J1839" s="363"/>
      <c r="K1839" s="363"/>
      <c r="L1839" s="363"/>
      <c r="M1839" s="363"/>
      <c r="N1839" s="363"/>
      <c r="O1839" s="363"/>
    </row>
    <row r="1840" spans="1:15" ht="15">
      <c r="A1840" s="368"/>
      <c r="B1840" s="153"/>
      <c r="C1840" s="365"/>
      <c r="D1840" s="366"/>
      <c r="E1840" s="366"/>
      <c r="F1840" s="366"/>
      <c r="G1840" s="367"/>
      <c r="H1840" s="363"/>
      <c r="I1840" s="363"/>
      <c r="J1840" s="363"/>
      <c r="K1840" s="363"/>
      <c r="L1840" s="363"/>
      <c r="M1840" s="363"/>
      <c r="N1840" s="363"/>
      <c r="O1840" s="363"/>
    </row>
    <row r="1841" spans="1:15" ht="15">
      <c r="A1841" s="368"/>
      <c r="B1841" s="153"/>
      <c r="C1841" s="365"/>
      <c r="D1841" s="366"/>
      <c r="E1841" s="366"/>
      <c r="F1841" s="366"/>
      <c r="G1841" s="367"/>
      <c r="H1841" s="363"/>
      <c r="I1841" s="363"/>
      <c r="J1841" s="363"/>
      <c r="K1841" s="363"/>
      <c r="L1841" s="363"/>
      <c r="M1841" s="363"/>
      <c r="N1841" s="363"/>
      <c r="O1841" s="363"/>
    </row>
    <row r="1842" spans="1:15" ht="15">
      <c r="A1842" s="368"/>
      <c r="B1842" s="153"/>
      <c r="C1842" s="365"/>
      <c r="D1842" s="366"/>
      <c r="E1842" s="366"/>
      <c r="F1842" s="366"/>
      <c r="G1842" s="367"/>
      <c r="H1842" s="363"/>
      <c r="I1842" s="363"/>
      <c r="J1842" s="363"/>
      <c r="K1842" s="363"/>
      <c r="L1842" s="363"/>
      <c r="M1842" s="363"/>
      <c r="N1842" s="363"/>
      <c r="O1842" s="363"/>
    </row>
    <row r="1843" spans="1:15" ht="15">
      <c r="A1843" s="364"/>
      <c r="B1843" s="153"/>
      <c r="C1843" s="365"/>
      <c r="D1843" s="366"/>
      <c r="E1843" s="366"/>
      <c r="F1843" s="366"/>
      <c r="G1843" s="367"/>
      <c r="H1843" s="363"/>
      <c r="I1843" s="363"/>
      <c r="J1843" s="363"/>
      <c r="K1843" s="363"/>
      <c r="L1843" s="363"/>
      <c r="M1843" s="363"/>
      <c r="N1843" s="363"/>
      <c r="O1843" s="363"/>
    </row>
    <row r="1844" spans="1:15" ht="15">
      <c r="A1844" s="364"/>
      <c r="B1844" s="153"/>
      <c r="C1844" s="365"/>
      <c r="D1844" s="366"/>
      <c r="E1844" s="366"/>
      <c r="F1844" s="366"/>
      <c r="G1844" s="367"/>
      <c r="H1844" s="363"/>
      <c r="I1844" s="363"/>
      <c r="J1844" s="363"/>
      <c r="K1844" s="363"/>
      <c r="L1844" s="363"/>
      <c r="M1844" s="363"/>
      <c r="N1844" s="363"/>
      <c r="O1844" s="363"/>
    </row>
    <row r="1845" spans="1:15" ht="15">
      <c r="A1845" s="364"/>
      <c r="B1845" s="153"/>
      <c r="C1845" s="365"/>
      <c r="D1845" s="366"/>
      <c r="E1845" s="366"/>
      <c r="F1845" s="366"/>
      <c r="G1845" s="367"/>
      <c r="H1845" s="363"/>
      <c r="I1845" s="363"/>
      <c r="J1845" s="363"/>
      <c r="K1845" s="363"/>
      <c r="L1845" s="363"/>
      <c r="M1845" s="363"/>
      <c r="N1845" s="363"/>
      <c r="O1845" s="363"/>
    </row>
    <row r="1846" spans="1:15" ht="15">
      <c r="A1846" s="364"/>
      <c r="B1846" s="153"/>
      <c r="C1846" s="365"/>
      <c r="D1846" s="366"/>
      <c r="E1846" s="366"/>
      <c r="F1846" s="366"/>
      <c r="G1846" s="367"/>
      <c r="H1846" s="363"/>
      <c r="I1846" s="363"/>
      <c r="J1846" s="363"/>
      <c r="K1846" s="363"/>
      <c r="L1846" s="363"/>
      <c r="M1846" s="363"/>
      <c r="N1846" s="363"/>
      <c r="O1846" s="363"/>
    </row>
    <row r="1847" spans="1:15" ht="15">
      <c r="A1847" s="364"/>
      <c r="B1847" s="153"/>
      <c r="C1847" s="365"/>
      <c r="D1847" s="366"/>
      <c r="E1847" s="366"/>
      <c r="F1847" s="366"/>
      <c r="G1847" s="367"/>
      <c r="H1847" s="363"/>
      <c r="I1847" s="363"/>
      <c r="J1847" s="363"/>
      <c r="K1847" s="363"/>
      <c r="L1847" s="363"/>
      <c r="M1847" s="363"/>
      <c r="N1847" s="363"/>
      <c r="O1847" s="363"/>
    </row>
    <row r="1848" spans="1:15" ht="15">
      <c r="A1848" s="364"/>
      <c r="B1848" s="153"/>
      <c r="C1848" s="365"/>
      <c r="D1848" s="366"/>
      <c r="E1848" s="366"/>
      <c r="F1848" s="366"/>
      <c r="G1848" s="367"/>
      <c r="H1848" s="363"/>
      <c r="I1848" s="363"/>
      <c r="J1848" s="363"/>
      <c r="K1848" s="363"/>
      <c r="L1848" s="363"/>
      <c r="M1848" s="363"/>
      <c r="N1848" s="363"/>
      <c r="O1848" s="363"/>
    </row>
    <row r="1849" spans="1:18" ht="15">
      <c r="A1849" s="364"/>
      <c r="B1849" s="153"/>
      <c r="C1849" s="365"/>
      <c r="D1849" s="366"/>
      <c r="E1849" s="366"/>
      <c r="F1849" s="366"/>
      <c r="G1849" s="367"/>
      <c r="H1849" s="363"/>
      <c r="I1849" s="363"/>
      <c r="J1849" s="363"/>
      <c r="K1849" s="363"/>
      <c r="L1849" s="363"/>
      <c r="M1849" s="363"/>
      <c r="N1849" s="363"/>
      <c r="O1849" s="363"/>
      <c r="Q1849" s="248">
        <v>29.4</v>
      </c>
      <c r="R1849" s="248">
        <v>22</v>
      </c>
    </row>
    <row r="1850" spans="1:18" ht="15">
      <c r="A1850" s="364"/>
      <c r="B1850" s="153"/>
      <c r="C1850" s="365"/>
      <c r="D1850" s="366"/>
      <c r="E1850" s="366"/>
      <c r="F1850" s="366"/>
      <c r="G1850" s="367"/>
      <c r="H1850" s="363"/>
      <c r="I1850" s="363"/>
      <c r="J1850" s="363"/>
      <c r="K1850" s="363"/>
      <c r="L1850" s="363"/>
      <c r="M1850" s="363"/>
      <c r="N1850" s="363"/>
      <c r="O1850" s="363"/>
      <c r="Q1850" s="248">
        <v>19</v>
      </c>
      <c r="R1850" s="248">
        <v>15</v>
      </c>
    </row>
    <row r="1851" spans="1:18" ht="15">
      <c r="A1851" s="364"/>
      <c r="B1851" s="153"/>
      <c r="C1851" s="365"/>
      <c r="D1851" s="366"/>
      <c r="E1851" s="366"/>
      <c r="F1851" s="366"/>
      <c r="G1851" s="367"/>
      <c r="H1851" s="363"/>
      <c r="I1851" s="363"/>
      <c r="J1851" s="363"/>
      <c r="K1851" s="363"/>
      <c r="L1851" s="363"/>
      <c r="M1851" s="363"/>
      <c r="N1851" s="363"/>
      <c r="O1851" s="363"/>
      <c r="Q1851" s="248">
        <v>13</v>
      </c>
      <c r="R1851" s="248">
        <v>12</v>
      </c>
    </row>
    <row r="1852" spans="1:18" ht="15">
      <c r="A1852" s="364"/>
      <c r="B1852" s="153"/>
      <c r="C1852" s="365"/>
      <c r="D1852" s="366"/>
      <c r="E1852" s="366"/>
      <c r="F1852" s="366"/>
      <c r="G1852" s="367"/>
      <c r="H1852" s="363"/>
      <c r="I1852" s="363"/>
      <c r="J1852" s="363"/>
      <c r="K1852" s="363"/>
      <c r="L1852" s="363"/>
      <c r="M1852" s="363"/>
      <c r="N1852" s="363"/>
      <c r="O1852" s="363"/>
      <c r="Q1852" s="248">
        <v>19</v>
      </c>
      <c r="R1852" s="248">
        <v>15</v>
      </c>
    </row>
    <row r="1853" spans="1:18" ht="15">
      <c r="A1853" s="364"/>
      <c r="B1853" s="153"/>
      <c r="C1853" s="365"/>
      <c r="D1853" s="366"/>
      <c r="E1853" s="366"/>
      <c r="F1853" s="366"/>
      <c r="G1853" s="367"/>
      <c r="H1853" s="363"/>
      <c r="I1853" s="363"/>
      <c r="J1853" s="363"/>
      <c r="K1853" s="363"/>
      <c r="L1853" s="363"/>
      <c r="M1853" s="363"/>
      <c r="N1853" s="363"/>
      <c r="O1853" s="363"/>
      <c r="Q1853" s="248">
        <v>21.4</v>
      </c>
      <c r="R1853" s="248">
        <v>15</v>
      </c>
    </row>
    <row r="1854" spans="1:18" ht="12.75">
      <c r="A1854" s="288"/>
      <c r="B1854" s="241"/>
      <c r="C1854" s="241"/>
      <c r="D1854" s="241"/>
      <c r="E1854" s="241"/>
      <c r="F1854" s="241"/>
      <c r="G1854" s="241"/>
      <c r="H1854" s="241"/>
      <c r="I1854" s="241"/>
      <c r="J1854" s="241"/>
      <c r="K1854" s="241"/>
      <c r="L1854" s="241"/>
      <c r="M1854" s="241"/>
      <c r="N1854" s="241"/>
      <c r="O1854" s="241"/>
      <c r="Q1854" s="248">
        <v>17.9</v>
      </c>
      <c r="R1854" s="248">
        <v>15</v>
      </c>
    </row>
    <row r="1855" spans="1:19" ht="12.75">
      <c r="A1855" s="288"/>
      <c r="B1855" s="241"/>
      <c r="C1855" s="241"/>
      <c r="D1855" s="241"/>
      <c r="E1855" s="241"/>
      <c r="F1855" s="241"/>
      <c r="G1855" s="241"/>
      <c r="H1855" s="241"/>
      <c r="I1855" s="241"/>
      <c r="J1855" s="241"/>
      <c r="K1855" s="241"/>
      <c r="L1855" s="241"/>
      <c r="M1855" s="241"/>
      <c r="N1855" s="241"/>
      <c r="O1855" s="241"/>
      <c r="Q1855" s="248">
        <v>10</v>
      </c>
      <c r="R1855" s="248">
        <v>10</v>
      </c>
      <c r="S1855" s="248">
        <f>Q1849*60/100</f>
        <v>17.64</v>
      </c>
    </row>
    <row r="1856" spans="1:19" ht="12.75">
      <c r="A1856" s="288"/>
      <c r="B1856" s="241"/>
      <c r="C1856" s="241"/>
      <c r="D1856" s="241"/>
      <c r="E1856" s="241"/>
      <c r="F1856" s="241"/>
      <c r="G1856" s="241"/>
      <c r="H1856" s="241"/>
      <c r="I1856" s="241"/>
      <c r="J1856" s="241"/>
      <c r="K1856" s="241"/>
      <c r="L1856" s="241"/>
      <c r="M1856" s="241"/>
      <c r="N1856" s="241"/>
      <c r="O1856" s="241"/>
      <c r="Q1856">
        <v>100</v>
      </c>
      <c r="S1856" s="248">
        <f aca="true" t="shared" si="21" ref="S1856:S1862">Q1850*60/100</f>
        <v>11.4</v>
      </c>
    </row>
    <row r="1857" spans="1:19" ht="15">
      <c r="A1857" s="364"/>
      <c r="B1857" s="153"/>
      <c r="C1857" s="365"/>
      <c r="D1857" s="366"/>
      <c r="E1857" s="366"/>
      <c r="F1857" s="366"/>
      <c r="G1857" s="367"/>
      <c r="H1857" s="363"/>
      <c r="I1857" s="363"/>
      <c r="J1857" s="363"/>
      <c r="K1857" s="363"/>
      <c r="L1857" s="363"/>
      <c r="M1857" s="363"/>
      <c r="N1857" s="363"/>
      <c r="O1857" s="363"/>
      <c r="S1857" s="248">
        <f t="shared" si="21"/>
        <v>7.8</v>
      </c>
    </row>
    <row r="1858" spans="1:19" ht="15">
      <c r="A1858" s="364"/>
      <c r="B1858" s="153"/>
      <c r="C1858" s="365"/>
      <c r="D1858" s="366"/>
      <c r="E1858" s="366"/>
      <c r="F1858" s="366"/>
      <c r="G1858" s="367"/>
      <c r="H1858" s="363"/>
      <c r="I1858" s="363"/>
      <c r="J1858" s="363"/>
      <c r="K1858" s="363"/>
      <c r="L1858" s="363"/>
      <c r="M1858" s="363"/>
      <c r="N1858" s="363"/>
      <c r="O1858" s="363"/>
      <c r="S1858" s="248">
        <f t="shared" si="21"/>
        <v>11.4</v>
      </c>
    </row>
    <row r="1859" spans="1:19" ht="15">
      <c r="A1859" s="364"/>
      <c r="B1859" s="153"/>
      <c r="C1859" s="365"/>
      <c r="D1859" s="366"/>
      <c r="E1859" s="366"/>
      <c r="F1859" s="366"/>
      <c r="G1859" s="367"/>
      <c r="H1859" s="363"/>
      <c r="I1859" s="363"/>
      <c r="J1859" s="363"/>
      <c r="K1859" s="363"/>
      <c r="L1859" s="363"/>
      <c r="M1859" s="363"/>
      <c r="N1859" s="363"/>
      <c r="O1859" s="363"/>
      <c r="S1859" s="248">
        <f t="shared" si="21"/>
        <v>12.84</v>
      </c>
    </row>
    <row r="1860" spans="1:19" ht="15">
      <c r="A1860" s="364"/>
      <c r="B1860" s="153"/>
      <c r="C1860" s="365"/>
      <c r="D1860" s="366"/>
      <c r="E1860" s="366"/>
      <c r="F1860" s="366"/>
      <c r="G1860" s="367"/>
      <c r="H1860" s="363"/>
      <c r="I1860" s="363"/>
      <c r="J1860" s="363"/>
      <c r="K1860" s="363"/>
      <c r="L1860" s="363"/>
      <c r="M1860" s="363"/>
      <c r="N1860" s="363"/>
      <c r="O1860" s="363"/>
      <c r="S1860" s="248">
        <f t="shared" si="21"/>
        <v>10.74</v>
      </c>
    </row>
    <row r="1861" spans="1:19" ht="15">
      <c r="A1861" s="364"/>
      <c r="B1861" s="153"/>
      <c r="C1861" s="365"/>
      <c r="D1861" s="366"/>
      <c r="E1861" s="366"/>
      <c r="F1861" s="366"/>
      <c r="G1861" s="367"/>
      <c r="H1861" s="363"/>
      <c r="I1861" s="363"/>
      <c r="J1861" s="363"/>
      <c r="K1861" s="363"/>
      <c r="L1861" s="363"/>
      <c r="M1861" s="363"/>
      <c r="N1861" s="363"/>
      <c r="O1861" s="363"/>
      <c r="S1861" s="248">
        <f t="shared" si="21"/>
        <v>6</v>
      </c>
    </row>
    <row r="1862" spans="1:19" ht="15">
      <c r="A1862" s="364"/>
      <c r="B1862" s="153"/>
      <c r="C1862" s="365"/>
      <c r="D1862" s="366"/>
      <c r="E1862" s="366"/>
      <c r="F1862" s="366"/>
      <c r="G1862" s="367"/>
      <c r="H1862" s="363"/>
      <c r="I1862" s="363"/>
      <c r="J1862" s="363"/>
      <c r="K1862" s="363"/>
      <c r="L1862" s="363"/>
      <c r="M1862" s="363"/>
      <c r="N1862" s="363"/>
      <c r="O1862" s="363"/>
      <c r="S1862">
        <f t="shared" si="21"/>
        <v>60</v>
      </c>
    </row>
    <row r="1863" spans="1:20" ht="15">
      <c r="A1863" s="364"/>
      <c r="B1863" s="153"/>
      <c r="C1863" s="365"/>
      <c r="D1863" s="366"/>
      <c r="E1863" s="366"/>
      <c r="F1863" s="366"/>
      <c r="G1863" s="367"/>
      <c r="H1863" s="363"/>
      <c r="I1863" s="363"/>
      <c r="J1863" s="363"/>
      <c r="K1863" s="363"/>
      <c r="L1863" s="363"/>
      <c r="M1863" s="363"/>
      <c r="N1863" s="363"/>
      <c r="O1863" s="363"/>
      <c r="T1863" s="248">
        <f>R1849*60/100</f>
        <v>13.2</v>
      </c>
    </row>
    <row r="1864" spans="1:20" ht="15">
      <c r="A1864" s="364"/>
      <c r="B1864" s="153"/>
      <c r="C1864" s="365"/>
      <c r="D1864" s="366"/>
      <c r="E1864" s="366"/>
      <c r="F1864" s="366"/>
      <c r="G1864" s="367"/>
      <c r="H1864" s="363"/>
      <c r="I1864" s="363"/>
      <c r="J1864" s="363"/>
      <c r="K1864" s="363"/>
      <c r="L1864" s="363"/>
      <c r="M1864" s="363"/>
      <c r="N1864" s="363"/>
      <c r="O1864" s="363"/>
      <c r="T1864" s="248">
        <f aca="true" t="shared" si="22" ref="T1864:T1869">R1850*60/100</f>
        <v>9</v>
      </c>
    </row>
    <row r="1865" spans="1:20" ht="15">
      <c r="A1865" s="364"/>
      <c r="B1865" s="153"/>
      <c r="C1865" s="365"/>
      <c r="D1865" s="366"/>
      <c r="E1865" s="366"/>
      <c r="F1865" s="366"/>
      <c r="G1865" s="367"/>
      <c r="H1865" s="363"/>
      <c r="I1865" s="363"/>
      <c r="J1865" s="363"/>
      <c r="K1865" s="363"/>
      <c r="L1865" s="363"/>
      <c r="M1865" s="363"/>
      <c r="N1865" s="363"/>
      <c r="O1865" s="363"/>
      <c r="T1865" s="248">
        <f t="shared" si="22"/>
        <v>7.2</v>
      </c>
    </row>
    <row r="1866" spans="1:20" ht="15">
      <c r="A1866" s="364"/>
      <c r="B1866" s="153"/>
      <c r="C1866" s="365"/>
      <c r="D1866" s="366"/>
      <c r="E1866" s="366"/>
      <c r="F1866" s="366"/>
      <c r="G1866" s="367"/>
      <c r="H1866" s="363"/>
      <c r="I1866" s="363"/>
      <c r="J1866" s="363"/>
      <c r="K1866" s="363"/>
      <c r="L1866" s="363"/>
      <c r="M1866" s="363"/>
      <c r="N1866" s="363"/>
      <c r="O1866" s="363"/>
      <c r="T1866" s="248">
        <f t="shared" si="22"/>
        <v>9</v>
      </c>
    </row>
    <row r="1867" spans="1:20" ht="15">
      <c r="A1867" s="364"/>
      <c r="B1867" s="153"/>
      <c r="C1867" s="365"/>
      <c r="D1867" s="366"/>
      <c r="E1867" s="366"/>
      <c r="F1867" s="366"/>
      <c r="G1867" s="367"/>
      <c r="H1867" s="363"/>
      <c r="I1867" s="363"/>
      <c r="J1867" s="363"/>
      <c r="K1867" s="363"/>
      <c r="L1867" s="363"/>
      <c r="M1867" s="363"/>
      <c r="N1867" s="363"/>
      <c r="O1867" s="363"/>
      <c r="T1867" s="248">
        <f t="shared" si="22"/>
        <v>9</v>
      </c>
    </row>
    <row r="1868" spans="1:20" ht="15">
      <c r="A1868" s="364"/>
      <c r="B1868" s="153"/>
      <c r="C1868" s="365"/>
      <c r="D1868" s="366"/>
      <c r="E1868" s="366"/>
      <c r="F1868" s="366"/>
      <c r="G1868" s="367"/>
      <c r="H1868" s="363"/>
      <c r="I1868" s="363"/>
      <c r="J1868" s="363"/>
      <c r="K1868" s="363"/>
      <c r="L1868" s="363"/>
      <c r="M1868" s="363"/>
      <c r="N1868" s="363"/>
      <c r="O1868" s="363"/>
      <c r="T1868" s="248">
        <f t="shared" si="22"/>
        <v>9</v>
      </c>
    </row>
    <row r="1869" spans="1:20" ht="12.75">
      <c r="A1869" s="288"/>
      <c r="B1869" s="241"/>
      <c r="C1869" s="241"/>
      <c r="D1869" s="241"/>
      <c r="E1869" s="241"/>
      <c r="F1869" s="241"/>
      <c r="G1869" s="241"/>
      <c r="H1869" s="241"/>
      <c r="I1869" s="241"/>
      <c r="J1869" s="241"/>
      <c r="K1869" s="241"/>
      <c r="L1869" s="241"/>
      <c r="M1869" s="241"/>
      <c r="N1869" s="241"/>
      <c r="O1869" s="241"/>
      <c r="T1869" s="248">
        <f t="shared" si="22"/>
        <v>6</v>
      </c>
    </row>
    <row r="1870" spans="1:15" ht="15">
      <c r="A1870" s="288"/>
      <c r="B1870" s="273"/>
      <c r="C1870" s="280"/>
      <c r="D1870" s="280"/>
      <c r="E1870" s="280"/>
      <c r="F1870" s="280"/>
      <c r="G1870" s="280"/>
      <c r="H1870" s="280"/>
      <c r="I1870" s="280"/>
      <c r="J1870" s="280"/>
      <c r="K1870" s="280"/>
      <c r="L1870" s="280"/>
      <c r="M1870" s="280"/>
      <c r="N1870" s="280"/>
      <c r="O1870" s="280"/>
    </row>
    <row r="1871" spans="1:15" ht="15">
      <c r="A1871" s="288"/>
      <c r="B1871" s="241"/>
      <c r="C1871" s="280"/>
      <c r="D1871" s="280"/>
      <c r="E1871" s="280"/>
      <c r="F1871" s="280"/>
      <c r="G1871" s="280"/>
      <c r="H1871" s="280"/>
      <c r="I1871" s="280"/>
      <c r="J1871" s="280"/>
      <c r="K1871" s="280"/>
      <c r="L1871" s="280"/>
      <c r="M1871" s="280"/>
      <c r="N1871" s="280"/>
      <c r="O1871" s="280"/>
    </row>
    <row r="1872" spans="1:15" ht="12.75">
      <c r="A1872" s="288"/>
      <c r="B1872" s="241"/>
      <c r="C1872" s="241"/>
      <c r="D1872" s="241"/>
      <c r="E1872" s="241"/>
      <c r="F1872" s="241"/>
      <c r="G1872" s="241"/>
      <c r="H1872" s="241"/>
      <c r="I1872" s="241"/>
      <c r="J1872" s="241"/>
      <c r="K1872" s="241"/>
      <c r="L1872" s="241"/>
      <c r="M1872" s="241"/>
      <c r="N1872" s="241"/>
      <c r="O1872" s="241"/>
    </row>
    <row r="1873" spans="1:15" ht="15">
      <c r="A1873" s="364"/>
      <c r="B1873" s="153"/>
      <c r="C1873" s="365"/>
      <c r="D1873" s="366"/>
      <c r="E1873" s="366"/>
      <c r="F1873" s="366"/>
      <c r="G1873" s="367"/>
      <c r="H1873" s="363"/>
      <c r="I1873" s="363"/>
      <c r="J1873" s="363"/>
      <c r="K1873" s="363"/>
      <c r="L1873" s="363"/>
      <c r="M1873" s="363"/>
      <c r="N1873" s="363"/>
      <c r="O1873" s="363"/>
    </row>
    <row r="1874" spans="1:15" ht="15">
      <c r="A1874" s="364"/>
      <c r="B1874" s="153"/>
      <c r="C1874" s="365"/>
      <c r="D1874" s="366"/>
      <c r="E1874" s="366"/>
      <c r="F1874" s="366"/>
      <c r="G1874" s="367"/>
      <c r="H1874" s="363"/>
      <c r="I1874" s="363"/>
      <c r="J1874" s="363"/>
      <c r="K1874" s="363"/>
      <c r="L1874" s="363"/>
      <c r="M1874" s="363"/>
      <c r="N1874" s="363"/>
      <c r="O1874" s="363"/>
    </row>
    <row r="1875" spans="1:15" ht="15">
      <c r="A1875" s="364"/>
      <c r="B1875" s="153"/>
      <c r="C1875" s="365"/>
      <c r="D1875" s="366"/>
      <c r="E1875" s="366"/>
      <c r="F1875" s="366"/>
      <c r="G1875" s="367"/>
      <c r="H1875" s="363"/>
      <c r="I1875" s="363"/>
      <c r="J1875" s="363"/>
      <c r="K1875" s="363"/>
      <c r="L1875" s="363"/>
      <c r="M1875" s="363"/>
      <c r="N1875" s="363"/>
      <c r="O1875" s="363"/>
    </row>
    <row r="1876" spans="1:15" ht="15">
      <c r="A1876" s="364"/>
      <c r="B1876" s="153"/>
      <c r="C1876" s="365"/>
      <c r="D1876" s="366"/>
      <c r="E1876" s="366"/>
      <c r="F1876" s="366"/>
      <c r="G1876" s="367"/>
      <c r="H1876" s="363"/>
      <c r="I1876" s="363"/>
      <c r="J1876" s="363"/>
      <c r="K1876" s="363"/>
      <c r="L1876" s="363"/>
      <c r="M1876" s="363"/>
      <c r="N1876" s="363"/>
      <c r="O1876" s="363"/>
    </row>
    <row r="1877" spans="1:15" ht="15">
      <c r="A1877" s="260"/>
      <c r="B1877" s="267"/>
      <c r="C1877" s="267"/>
      <c r="D1877" s="267"/>
      <c r="E1877" s="267"/>
      <c r="F1877" s="267"/>
      <c r="G1877" s="267"/>
      <c r="H1877" s="267"/>
      <c r="I1877" s="267"/>
      <c r="J1877" s="267"/>
      <c r="K1877" s="267"/>
      <c r="L1877" s="267"/>
      <c r="M1877" s="267"/>
      <c r="N1877" s="267"/>
      <c r="O1877" s="267"/>
    </row>
    <row r="1878" spans="1:15" ht="15">
      <c r="A1878" s="260"/>
      <c r="B1878" s="267"/>
      <c r="C1878" s="267"/>
      <c r="D1878" s="267"/>
      <c r="E1878" s="267"/>
      <c r="F1878" s="267"/>
      <c r="G1878" s="267"/>
      <c r="H1878" s="267"/>
      <c r="I1878" s="267"/>
      <c r="J1878" s="267"/>
      <c r="K1878" s="267"/>
      <c r="L1878" s="267"/>
      <c r="M1878" s="267"/>
      <c r="N1878" s="267"/>
      <c r="O1878" s="267"/>
    </row>
    <row r="1879" spans="1:15" ht="15">
      <c r="A1879" s="260"/>
      <c r="B1879" s="267"/>
      <c r="C1879" s="267"/>
      <c r="D1879" s="267"/>
      <c r="E1879" s="267"/>
      <c r="F1879" s="267"/>
      <c r="G1879" s="267"/>
      <c r="H1879" s="267"/>
      <c r="I1879" s="267"/>
      <c r="J1879" s="267"/>
      <c r="K1879" s="267"/>
      <c r="L1879" s="267"/>
      <c r="M1879" s="267"/>
      <c r="N1879" s="267"/>
      <c r="O1879" s="267"/>
    </row>
    <row r="1880" spans="1:15" ht="15">
      <c r="A1880" s="260"/>
      <c r="B1880" s="267"/>
      <c r="C1880" s="267"/>
      <c r="D1880" s="267"/>
      <c r="E1880" s="267"/>
      <c r="F1880" s="267"/>
      <c r="G1880" s="267"/>
      <c r="H1880" s="267"/>
      <c r="I1880" s="267"/>
      <c r="J1880" s="267"/>
      <c r="K1880" s="267"/>
      <c r="L1880" s="267"/>
      <c r="M1880" s="267"/>
      <c r="N1880" s="267"/>
      <c r="O1880" s="267"/>
    </row>
    <row r="1881" spans="1:15" ht="15">
      <c r="A1881" s="260"/>
      <c r="B1881" s="267"/>
      <c r="C1881" s="267"/>
      <c r="D1881" s="267"/>
      <c r="E1881" s="267"/>
      <c r="F1881" s="267"/>
      <c r="G1881" s="267"/>
      <c r="H1881" s="267"/>
      <c r="I1881" s="267"/>
      <c r="J1881" s="267"/>
      <c r="K1881" s="267"/>
      <c r="L1881" s="267"/>
      <c r="M1881" s="267"/>
      <c r="N1881" s="267"/>
      <c r="O1881" s="267"/>
    </row>
    <row r="1882" spans="1:15" ht="15">
      <c r="A1882" s="364"/>
      <c r="B1882" s="153"/>
      <c r="C1882" s="365"/>
      <c r="D1882" s="366"/>
      <c r="E1882" s="366"/>
      <c r="F1882" s="366"/>
      <c r="G1882" s="367"/>
      <c r="H1882" s="363"/>
      <c r="I1882" s="363"/>
      <c r="J1882" s="363"/>
      <c r="K1882" s="363"/>
      <c r="L1882" s="363"/>
      <c r="M1882" s="363"/>
      <c r="N1882" s="363"/>
      <c r="O1882" s="363"/>
    </row>
    <row r="1883" spans="1:15" ht="15">
      <c r="A1883" s="364"/>
      <c r="B1883" s="153"/>
      <c r="C1883" s="365"/>
      <c r="D1883" s="366"/>
      <c r="E1883" s="366"/>
      <c r="F1883" s="366"/>
      <c r="G1883" s="367"/>
      <c r="H1883" s="363"/>
      <c r="I1883" s="363"/>
      <c r="J1883" s="363"/>
      <c r="K1883" s="363"/>
      <c r="L1883" s="363"/>
      <c r="M1883" s="363"/>
      <c r="N1883" s="363"/>
      <c r="O1883" s="363"/>
    </row>
    <row r="1884" spans="1:15" ht="15">
      <c r="A1884" s="364"/>
      <c r="B1884" s="153"/>
      <c r="C1884" s="365"/>
      <c r="D1884" s="366"/>
      <c r="E1884" s="366"/>
      <c r="F1884" s="366"/>
      <c r="G1884" s="367"/>
      <c r="H1884" s="363"/>
      <c r="I1884" s="363"/>
      <c r="J1884" s="363"/>
      <c r="K1884" s="363"/>
      <c r="L1884" s="363"/>
      <c r="M1884" s="363"/>
      <c r="N1884" s="363"/>
      <c r="O1884" s="363"/>
    </row>
    <row r="1885" spans="1:15" ht="15">
      <c r="A1885" s="364"/>
      <c r="B1885" s="153"/>
      <c r="C1885" s="365"/>
      <c r="D1885" s="366"/>
      <c r="E1885" s="366"/>
      <c r="F1885" s="366"/>
      <c r="G1885" s="367"/>
      <c r="H1885" s="363"/>
      <c r="I1885" s="363"/>
      <c r="J1885" s="363"/>
      <c r="K1885" s="363"/>
      <c r="L1885" s="363"/>
      <c r="M1885" s="363"/>
      <c r="N1885" s="363"/>
      <c r="O1885" s="363"/>
    </row>
    <row r="1886" spans="1:15" ht="15">
      <c r="A1886" s="364"/>
      <c r="B1886" s="153"/>
      <c r="C1886" s="365"/>
      <c r="D1886" s="366"/>
      <c r="E1886" s="366"/>
      <c r="F1886" s="366"/>
      <c r="G1886" s="367"/>
      <c r="H1886" s="363"/>
      <c r="I1886" s="363"/>
      <c r="J1886" s="363"/>
      <c r="K1886" s="363"/>
      <c r="L1886" s="363"/>
      <c r="M1886" s="363"/>
      <c r="N1886" s="363"/>
      <c r="O1886" s="363"/>
    </row>
    <row r="1887" spans="1:15" ht="15">
      <c r="A1887" s="368"/>
      <c r="B1887" s="287"/>
      <c r="C1887" s="370"/>
      <c r="D1887" s="368"/>
      <c r="E1887" s="368"/>
      <c r="F1887" s="368"/>
      <c r="G1887" s="368"/>
      <c r="H1887" s="368"/>
      <c r="I1887" s="368"/>
      <c r="J1887" s="368"/>
      <c r="K1887" s="368"/>
      <c r="L1887" s="368"/>
      <c r="M1887" s="368"/>
      <c r="N1887" s="368"/>
      <c r="O1887" s="368"/>
    </row>
    <row r="1888" spans="1:15" ht="15">
      <c r="A1888" s="368"/>
      <c r="B1888" s="287"/>
      <c r="C1888" s="370"/>
      <c r="D1888" s="368"/>
      <c r="E1888" s="368"/>
      <c r="F1888" s="368"/>
      <c r="G1888" s="368"/>
      <c r="H1888" s="368"/>
      <c r="I1888" s="368"/>
      <c r="J1888" s="368"/>
      <c r="K1888" s="368"/>
      <c r="L1888" s="368"/>
      <c r="M1888" s="368"/>
      <c r="N1888" s="368"/>
      <c r="O1888" s="368"/>
    </row>
    <row r="1889" spans="1:15" ht="15">
      <c r="A1889" s="368"/>
      <c r="B1889" s="287"/>
      <c r="C1889" s="370"/>
      <c r="D1889" s="368"/>
      <c r="E1889" s="368"/>
      <c r="F1889" s="368"/>
      <c r="G1889" s="368"/>
      <c r="H1889" s="368"/>
      <c r="I1889" s="368"/>
      <c r="J1889" s="368"/>
      <c r="K1889" s="368"/>
      <c r="L1889" s="368"/>
      <c r="M1889" s="368"/>
      <c r="N1889" s="368"/>
      <c r="O1889" s="368"/>
    </row>
    <row r="1890" spans="1:15" ht="15">
      <c r="A1890" s="368"/>
      <c r="B1890" s="287"/>
      <c r="C1890" s="370"/>
      <c r="D1890" s="368"/>
      <c r="E1890" s="368"/>
      <c r="F1890" s="368"/>
      <c r="G1890" s="368"/>
      <c r="H1890" s="368"/>
      <c r="I1890" s="368"/>
      <c r="J1890" s="368"/>
      <c r="K1890" s="368"/>
      <c r="L1890" s="368"/>
      <c r="M1890" s="368"/>
      <c r="N1890" s="368"/>
      <c r="O1890" s="368"/>
    </row>
    <row r="1891" spans="1:15" ht="15">
      <c r="A1891" s="368"/>
      <c r="B1891" s="287"/>
      <c r="C1891" s="370"/>
      <c r="D1891" s="368"/>
      <c r="E1891" s="368"/>
      <c r="F1891" s="368"/>
      <c r="G1891" s="368"/>
      <c r="H1891" s="368"/>
      <c r="I1891" s="368"/>
      <c r="J1891" s="368"/>
      <c r="K1891" s="368"/>
      <c r="L1891" s="368"/>
      <c r="M1891" s="368"/>
      <c r="N1891" s="368"/>
      <c r="O1891" s="368"/>
    </row>
    <row r="1892" spans="1:15" ht="15">
      <c r="A1892" s="368"/>
      <c r="B1892" s="287"/>
      <c r="C1892" s="370"/>
      <c r="D1892" s="368"/>
      <c r="E1892" s="368"/>
      <c r="F1892" s="368"/>
      <c r="G1892" s="368"/>
      <c r="H1892" s="368"/>
      <c r="I1892" s="368"/>
      <c r="J1892" s="368"/>
      <c r="K1892" s="368"/>
      <c r="L1892" s="368"/>
      <c r="M1892" s="368"/>
      <c r="N1892" s="368"/>
      <c r="O1892" s="368"/>
    </row>
    <row r="1893" spans="1:15" ht="15">
      <c r="A1893" s="368"/>
      <c r="B1893" s="287"/>
      <c r="C1893" s="370"/>
      <c r="D1893" s="368"/>
      <c r="E1893" s="368"/>
      <c r="F1893" s="368"/>
      <c r="G1893" s="368"/>
      <c r="H1893" s="368"/>
      <c r="I1893" s="368"/>
      <c r="J1893" s="368"/>
      <c r="K1893" s="368"/>
      <c r="L1893" s="368"/>
      <c r="M1893" s="368"/>
      <c r="N1893" s="368"/>
      <c r="O1893" s="368"/>
    </row>
    <row r="1894" spans="1:15" ht="15">
      <c r="A1894" s="364"/>
      <c r="B1894" s="153"/>
      <c r="C1894" s="365"/>
      <c r="D1894" s="366"/>
      <c r="E1894" s="366"/>
      <c r="F1894" s="366"/>
      <c r="G1894" s="367"/>
      <c r="H1894" s="363"/>
      <c r="I1894" s="363"/>
      <c r="J1894" s="363"/>
      <c r="K1894" s="363"/>
      <c r="L1894" s="363"/>
      <c r="M1894" s="363"/>
      <c r="N1894" s="363"/>
      <c r="O1894" s="363"/>
    </row>
    <row r="1895" spans="1:15" ht="15">
      <c r="A1895" s="371"/>
      <c r="B1895" s="153"/>
      <c r="C1895" s="365"/>
      <c r="D1895" s="366"/>
      <c r="E1895" s="366"/>
      <c r="F1895" s="366"/>
      <c r="G1895" s="367"/>
      <c r="H1895" s="363"/>
      <c r="I1895" s="363"/>
      <c r="J1895" s="363"/>
      <c r="K1895" s="363"/>
      <c r="L1895" s="363"/>
      <c r="M1895" s="363"/>
      <c r="N1895" s="363"/>
      <c r="O1895" s="363"/>
    </row>
    <row r="1896" spans="1:15" ht="15">
      <c r="A1896" s="371"/>
      <c r="B1896" s="153"/>
      <c r="C1896" s="365"/>
      <c r="D1896" s="366"/>
      <c r="E1896" s="366"/>
      <c r="F1896" s="366"/>
      <c r="G1896" s="367"/>
      <c r="H1896" s="363"/>
      <c r="I1896" s="363"/>
      <c r="J1896" s="363"/>
      <c r="K1896" s="363"/>
      <c r="L1896" s="363"/>
      <c r="M1896" s="363"/>
      <c r="N1896" s="363"/>
      <c r="O1896" s="363"/>
    </row>
    <row r="1897" spans="1:15" ht="15">
      <c r="A1897" s="371"/>
      <c r="B1897" s="153"/>
      <c r="C1897" s="365"/>
      <c r="D1897" s="366"/>
      <c r="E1897" s="366"/>
      <c r="F1897" s="366"/>
      <c r="G1897" s="367"/>
      <c r="H1897" s="363"/>
      <c r="I1897" s="363"/>
      <c r="J1897" s="363"/>
      <c r="K1897" s="363"/>
      <c r="L1897" s="363"/>
      <c r="M1897" s="363"/>
      <c r="N1897" s="363"/>
      <c r="O1897" s="363"/>
    </row>
    <row r="1898" spans="1:15" ht="15">
      <c r="A1898" s="371"/>
      <c r="B1898" s="153"/>
      <c r="C1898" s="365"/>
      <c r="D1898" s="366"/>
      <c r="E1898" s="366"/>
      <c r="F1898" s="366"/>
      <c r="G1898" s="367"/>
      <c r="H1898" s="363"/>
      <c r="I1898" s="363"/>
      <c r="J1898" s="363"/>
      <c r="K1898" s="363"/>
      <c r="L1898" s="363"/>
      <c r="M1898" s="363"/>
      <c r="N1898" s="363"/>
      <c r="O1898" s="363"/>
    </row>
    <row r="1899" spans="1:15" ht="15">
      <c r="A1899" s="368"/>
      <c r="B1899" s="153"/>
      <c r="C1899" s="365"/>
      <c r="D1899" s="366"/>
      <c r="E1899" s="366"/>
      <c r="F1899" s="366"/>
      <c r="G1899" s="367"/>
      <c r="H1899" s="366"/>
      <c r="I1899" s="366"/>
      <c r="J1899" s="366"/>
      <c r="K1899" s="366"/>
      <c r="L1899" s="366"/>
      <c r="M1899" s="366"/>
      <c r="N1899" s="366"/>
      <c r="O1899" s="366"/>
    </row>
    <row r="1900" spans="1:15" ht="15">
      <c r="A1900" s="368"/>
      <c r="B1900" s="153"/>
      <c r="C1900" s="365"/>
      <c r="D1900" s="366"/>
      <c r="E1900" s="366"/>
      <c r="F1900" s="366"/>
      <c r="G1900" s="367"/>
      <c r="H1900" s="366"/>
      <c r="I1900" s="366"/>
      <c r="J1900" s="366"/>
      <c r="K1900" s="366"/>
      <c r="L1900" s="366"/>
      <c r="M1900" s="366"/>
      <c r="N1900" s="366"/>
      <c r="O1900" s="366"/>
    </row>
    <row r="1901" spans="1:15" ht="15">
      <c r="A1901" s="368"/>
      <c r="B1901" s="153"/>
      <c r="C1901" s="365"/>
      <c r="D1901" s="366"/>
      <c r="E1901" s="366"/>
      <c r="F1901" s="366"/>
      <c r="G1901" s="367"/>
      <c r="H1901" s="366"/>
      <c r="I1901" s="366"/>
      <c r="J1901" s="366"/>
      <c r="K1901" s="366"/>
      <c r="L1901" s="366"/>
      <c r="M1901" s="366"/>
      <c r="N1901" s="366"/>
      <c r="O1901" s="366"/>
    </row>
    <row r="1902" spans="1:15" ht="15">
      <c r="A1902" s="368"/>
      <c r="B1902" s="153"/>
      <c r="C1902" s="365"/>
      <c r="D1902" s="366"/>
      <c r="E1902" s="366"/>
      <c r="F1902" s="366"/>
      <c r="G1902" s="367"/>
      <c r="H1902" s="366"/>
      <c r="I1902" s="366"/>
      <c r="J1902" s="366"/>
      <c r="K1902" s="366"/>
      <c r="L1902" s="366"/>
      <c r="M1902" s="366"/>
      <c r="N1902" s="366"/>
      <c r="O1902" s="366"/>
    </row>
    <row r="1903" spans="1:15" ht="15">
      <c r="A1903" s="368"/>
      <c r="B1903" s="153"/>
      <c r="C1903" s="365"/>
      <c r="D1903" s="366"/>
      <c r="E1903" s="366"/>
      <c r="F1903" s="366"/>
      <c r="G1903" s="367"/>
      <c r="H1903" s="366"/>
      <c r="I1903" s="366"/>
      <c r="J1903" s="366"/>
      <c r="K1903" s="366"/>
      <c r="L1903" s="366"/>
      <c r="M1903" s="366"/>
      <c r="N1903" s="366"/>
      <c r="O1903" s="366"/>
    </row>
    <row r="1904" spans="1:15" ht="15">
      <c r="A1904" s="368"/>
      <c r="B1904" s="153"/>
      <c r="C1904" s="365"/>
      <c r="D1904" s="366"/>
      <c r="E1904" s="366"/>
      <c r="F1904" s="366"/>
      <c r="G1904" s="367"/>
      <c r="H1904" s="366"/>
      <c r="I1904" s="366"/>
      <c r="J1904" s="366"/>
      <c r="K1904" s="366"/>
      <c r="L1904" s="366"/>
      <c r="M1904" s="366"/>
      <c r="N1904" s="366"/>
      <c r="O1904" s="366"/>
    </row>
    <row r="1905" spans="1:15" ht="15">
      <c r="A1905" s="368"/>
      <c r="B1905" s="153"/>
      <c r="C1905" s="365"/>
      <c r="D1905" s="366"/>
      <c r="E1905" s="366"/>
      <c r="F1905" s="366"/>
      <c r="G1905" s="367"/>
      <c r="H1905" s="366"/>
      <c r="I1905" s="366"/>
      <c r="J1905" s="366"/>
      <c r="K1905" s="366"/>
      <c r="L1905" s="366"/>
      <c r="M1905" s="366"/>
      <c r="N1905" s="366"/>
      <c r="O1905" s="366"/>
    </row>
    <row r="1906" spans="1:15" ht="15">
      <c r="A1906" s="368"/>
      <c r="B1906" s="153"/>
      <c r="C1906" s="365"/>
      <c r="D1906" s="366"/>
      <c r="E1906" s="366"/>
      <c r="F1906" s="366"/>
      <c r="G1906" s="367"/>
      <c r="H1906" s="366"/>
      <c r="I1906" s="366"/>
      <c r="J1906" s="366"/>
      <c r="K1906" s="366"/>
      <c r="L1906" s="366"/>
      <c r="M1906" s="366"/>
      <c r="N1906" s="366"/>
      <c r="O1906" s="366"/>
    </row>
    <row r="1907" spans="1:15" ht="15">
      <c r="A1907" s="368"/>
      <c r="B1907" s="153"/>
      <c r="C1907" s="365"/>
      <c r="D1907" s="366"/>
      <c r="E1907" s="366"/>
      <c r="F1907" s="366"/>
      <c r="G1907" s="367"/>
      <c r="H1907" s="366"/>
      <c r="I1907" s="366"/>
      <c r="J1907" s="366"/>
      <c r="K1907" s="366"/>
      <c r="L1907" s="366"/>
      <c r="M1907" s="366"/>
      <c r="N1907" s="366"/>
      <c r="O1907" s="366"/>
    </row>
    <row r="1908" spans="1:15" ht="15">
      <c r="A1908" s="368"/>
      <c r="B1908" s="153"/>
      <c r="C1908" s="365"/>
      <c r="D1908" s="366"/>
      <c r="E1908" s="366"/>
      <c r="F1908" s="366"/>
      <c r="G1908" s="367"/>
      <c r="H1908" s="366"/>
      <c r="I1908" s="366"/>
      <c r="J1908" s="366"/>
      <c r="K1908" s="366"/>
      <c r="L1908" s="366"/>
      <c r="M1908" s="366"/>
      <c r="N1908" s="366"/>
      <c r="O1908" s="366"/>
    </row>
    <row r="1909" spans="1:15" ht="15">
      <c r="A1909" s="368"/>
      <c r="B1909" s="153"/>
      <c r="C1909" s="365"/>
      <c r="D1909" s="366"/>
      <c r="E1909" s="366"/>
      <c r="F1909" s="366"/>
      <c r="G1909" s="367"/>
      <c r="H1909" s="366"/>
      <c r="I1909" s="366"/>
      <c r="J1909" s="366"/>
      <c r="K1909" s="366"/>
      <c r="L1909" s="366"/>
      <c r="M1909" s="366"/>
      <c r="N1909" s="366"/>
      <c r="O1909" s="366"/>
    </row>
    <row r="1910" spans="1:15" ht="15">
      <c r="A1910" s="368"/>
      <c r="B1910" s="153"/>
      <c r="C1910" s="365"/>
      <c r="D1910" s="366"/>
      <c r="E1910" s="366"/>
      <c r="F1910" s="366"/>
      <c r="G1910" s="367"/>
      <c r="H1910" s="366"/>
      <c r="I1910" s="366"/>
      <c r="J1910" s="366"/>
      <c r="K1910" s="366"/>
      <c r="L1910" s="366"/>
      <c r="M1910" s="366"/>
      <c r="N1910" s="366"/>
      <c r="O1910" s="366"/>
    </row>
    <row r="1911" spans="1:15" ht="15">
      <c r="A1911" s="368"/>
      <c r="B1911" s="153"/>
      <c r="C1911" s="365"/>
      <c r="D1911" s="366"/>
      <c r="E1911" s="366"/>
      <c r="F1911" s="366"/>
      <c r="G1911" s="367"/>
      <c r="H1911" s="366"/>
      <c r="I1911" s="366"/>
      <c r="J1911" s="366"/>
      <c r="K1911" s="366"/>
      <c r="L1911" s="366"/>
      <c r="M1911" s="366"/>
      <c r="N1911" s="366"/>
      <c r="O1911" s="366"/>
    </row>
    <row r="1912" spans="1:15" ht="15">
      <c r="A1912" s="368"/>
      <c r="B1912" s="153"/>
      <c r="C1912" s="365"/>
      <c r="D1912" s="366"/>
      <c r="E1912" s="366"/>
      <c r="F1912" s="366"/>
      <c r="G1912" s="367"/>
      <c r="H1912" s="366"/>
      <c r="I1912" s="366"/>
      <c r="J1912" s="366"/>
      <c r="K1912" s="366"/>
      <c r="L1912" s="366"/>
      <c r="M1912" s="366"/>
      <c r="N1912" s="366"/>
      <c r="O1912" s="366"/>
    </row>
    <row r="1913" spans="1:15" ht="12.75">
      <c r="A1913" s="288"/>
      <c r="B1913" s="241"/>
      <c r="C1913" s="241"/>
      <c r="D1913" s="241"/>
      <c r="E1913" s="241"/>
      <c r="F1913" s="241"/>
      <c r="G1913" s="241"/>
      <c r="H1913" s="241"/>
      <c r="I1913" s="241"/>
      <c r="J1913" s="241"/>
      <c r="K1913" s="241"/>
      <c r="L1913" s="241"/>
      <c r="M1913" s="241"/>
      <c r="N1913" s="241"/>
      <c r="O1913" s="241"/>
    </row>
    <row r="1914" spans="1:15" ht="15">
      <c r="A1914" s="296"/>
      <c r="B1914" s="297"/>
      <c r="C1914" s="297"/>
      <c r="D1914" s="297"/>
      <c r="E1914" s="297"/>
      <c r="F1914" s="297"/>
      <c r="G1914" s="297"/>
      <c r="H1914" s="297"/>
      <c r="I1914" s="297"/>
      <c r="J1914" s="297"/>
      <c r="K1914" s="297"/>
      <c r="L1914" s="297"/>
      <c r="M1914" s="297"/>
      <c r="N1914" s="297"/>
      <c r="O1914" s="297"/>
    </row>
    <row r="1915" spans="1:15" ht="15">
      <c r="A1915" s="296"/>
      <c r="B1915" s="297"/>
      <c r="C1915" s="297"/>
      <c r="D1915" s="297"/>
      <c r="E1915" s="297"/>
      <c r="F1915" s="297"/>
      <c r="G1915" s="297"/>
      <c r="H1915" s="297"/>
      <c r="I1915" s="297"/>
      <c r="J1915" s="297"/>
      <c r="K1915" s="297"/>
      <c r="L1915" s="297"/>
      <c r="M1915" s="297"/>
      <c r="N1915" s="297"/>
      <c r="O1915" s="297"/>
    </row>
    <row r="1916" spans="1:15" ht="12.75">
      <c r="A1916" s="288"/>
      <c r="B1916" s="241"/>
      <c r="C1916" s="241"/>
      <c r="D1916" s="241"/>
      <c r="E1916" s="241"/>
      <c r="F1916" s="241"/>
      <c r="G1916" s="241"/>
      <c r="H1916" s="241"/>
      <c r="I1916" s="241"/>
      <c r="J1916" s="241"/>
      <c r="K1916" s="241"/>
      <c r="L1916" s="241"/>
      <c r="M1916" s="241"/>
      <c r="N1916" s="241"/>
      <c r="O1916" s="241"/>
    </row>
    <row r="1917" spans="1:15" ht="12.75">
      <c r="A1917" s="288"/>
      <c r="B1917" s="241"/>
      <c r="C1917" s="241"/>
      <c r="D1917" s="241"/>
      <c r="E1917" s="241"/>
      <c r="F1917" s="241"/>
      <c r="G1917" s="241"/>
      <c r="H1917" s="241"/>
      <c r="I1917" s="241"/>
      <c r="J1917" s="241"/>
      <c r="K1917" s="241"/>
      <c r="L1917" s="241"/>
      <c r="M1917" s="241"/>
      <c r="N1917" s="241"/>
      <c r="O1917" s="241"/>
    </row>
    <row r="1918" spans="1:15" ht="15">
      <c r="A1918" s="364"/>
      <c r="B1918" s="153"/>
      <c r="C1918" s="365"/>
      <c r="D1918" s="366"/>
      <c r="E1918" s="366"/>
      <c r="F1918" s="366"/>
      <c r="G1918" s="367"/>
      <c r="H1918" s="363"/>
      <c r="I1918" s="363"/>
      <c r="J1918" s="363"/>
      <c r="K1918" s="363"/>
      <c r="L1918" s="363"/>
      <c r="M1918" s="363"/>
      <c r="N1918" s="363"/>
      <c r="O1918" s="363"/>
    </row>
    <row r="1919" spans="1:15" ht="15">
      <c r="A1919" s="364"/>
      <c r="B1919" s="153"/>
      <c r="C1919" s="365"/>
      <c r="D1919" s="366"/>
      <c r="E1919" s="366"/>
      <c r="F1919" s="366"/>
      <c r="G1919" s="367"/>
      <c r="H1919" s="363"/>
      <c r="I1919" s="363"/>
      <c r="J1919" s="363"/>
      <c r="K1919" s="363"/>
      <c r="L1919" s="363"/>
      <c r="M1919" s="363"/>
      <c r="N1919" s="363"/>
      <c r="O1919" s="363"/>
    </row>
    <row r="1920" spans="1:15" ht="15">
      <c r="A1920" s="364"/>
      <c r="B1920" s="153"/>
      <c r="C1920" s="365"/>
      <c r="D1920" s="366"/>
      <c r="E1920" s="366"/>
      <c r="F1920" s="366"/>
      <c r="G1920" s="367"/>
      <c r="H1920" s="363"/>
      <c r="I1920" s="363"/>
      <c r="J1920" s="363"/>
      <c r="K1920" s="363"/>
      <c r="L1920" s="363"/>
      <c r="M1920" s="363"/>
      <c r="N1920" s="363"/>
      <c r="O1920" s="363"/>
    </row>
    <row r="1921" spans="1:15" ht="15">
      <c r="A1921" s="364"/>
      <c r="B1921" s="153"/>
      <c r="C1921" s="365"/>
      <c r="D1921" s="366"/>
      <c r="E1921" s="366"/>
      <c r="F1921" s="366"/>
      <c r="G1921" s="367"/>
      <c r="H1921" s="363"/>
      <c r="I1921" s="363"/>
      <c r="J1921" s="363"/>
      <c r="K1921" s="363"/>
      <c r="L1921" s="363"/>
      <c r="M1921" s="363"/>
      <c r="N1921" s="363"/>
      <c r="O1921" s="363"/>
    </row>
    <row r="1922" spans="1:15" ht="15">
      <c r="A1922" s="364"/>
      <c r="B1922" s="153"/>
      <c r="C1922" s="365"/>
      <c r="D1922" s="366"/>
      <c r="E1922" s="366"/>
      <c r="F1922" s="366"/>
      <c r="G1922" s="367"/>
      <c r="H1922" s="363"/>
      <c r="I1922" s="363"/>
      <c r="J1922" s="363"/>
      <c r="K1922" s="363"/>
      <c r="L1922" s="363"/>
      <c r="M1922" s="363"/>
      <c r="N1922" s="363"/>
      <c r="O1922" s="363"/>
    </row>
    <row r="1923" spans="1:15" ht="15">
      <c r="A1923" s="364"/>
      <c r="B1923" s="153"/>
      <c r="C1923" s="365"/>
      <c r="D1923" s="366"/>
      <c r="E1923" s="366"/>
      <c r="F1923" s="366"/>
      <c r="G1923" s="367"/>
      <c r="H1923" s="363"/>
      <c r="I1923" s="363"/>
      <c r="J1923" s="363"/>
      <c r="K1923" s="363"/>
      <c r="L1923" s="363"/>
      <c r="M1923" s="363"/>
      <c r="N1923" s="363"/>
      <c r="O1923" s="363"/>
    </row>
    <row r="1924" spans="1:15" ht="15">
      <c r="A1924" s="364"/>
      <c r="B1924" s="153"/>
      <c r="C1924" s="365"/>
      <c r="D1924" s="366"/>
      <c r="E1924" s="366"/>
      <c r="F1924" s="366"/>
      <c r="G1924" s="367"/>
      <c r="H1924" s="363"/>
      <c r="I1924" s="363"/>
      <c r="J1924" s="363"/>
      <c r="K1924" s="363"/>
      <c r="L1924" s="363"/>
      <c r="M1924" s="363"/>
      <c r="N1924" s="363"/>
      <c r="O1924" s="363"/>
    </row>
    <row r="1925" spans="1:15" ht="15">
      <c r="A1925" s="364"/>
      <c r="B1925" s="153"/>
      <c r="C1925" s="365"/>
      <c r="D1925" s="366"/>
      <c r="E1925" s="366"/>
      <c r="F1925" s="366"/>
      <c r="G1925" s="367"/>
      <c r="H1925" s="363"/>
      <c r="I1925" s="363"/>
      <c r="J1925" s="363"/>
      <c r="K1925" s="363"/>
      <c r="L1925" s="363"/>
      <c r="M1925" s="363"/>
      <c r="N1925" s="363"/>
      <c r="O1925" s="363"/>
    </row>
    <row r="1926" spans="1:15" ht="12.75">
      <c r="A1926" s="288"/>
      <c r="B1926" s="241"/>
      <c r="C1926" s="241"/>
      <c r="D1926" s="241"/>
      <c r="E1926" s="241"/>
      <c r="F1926" s="241"/>
      <c r="G1926" s="241"/>
      <c r="H1926" s="241"/>
      <c r="I1926" s="241"/>
      <c r="J1926" s="241"/>
      <c r="K1926" s="241"/>
      <c r="L1926" s="241"/>
      <c r="M1926" s="241"/>
      <c r="N1926" s="241"/>
      <c r="O1926" s="241"/>
    </row>
    <row r="1927" spans="1:15" ht="12.75">
      <c r="A1927" s="288"/>
      <c r="B1927" s="241"/>
      <c r="C1927" s="241"/>
      <c r="D1927" s="241"/>
      <c r="E1927" s="241"/>
      <c r="F1927" s="241"/>
      <c r="G1927" s="241"/>
      <c r="H1927" s="241"/>
      <c r="I1927" s="241"/>
      <c r="J1927" s="241"/>
      <c r="K1927" s="241"/>
      <c r="L1927" s="241"/>
      <c r="M1927" s="241"/>
      <c r="N1927" s="241"/>
      <c r="O1927" s="241"/>
    </row>
    <row r="1928" spans="1:15" ht="15">
      <c r="A1928" s="288"/>
      <c r="B1928" s="241"/>
      <c r="C1928" s="297"/>
      <c r="D1928" s="297"/>
      <c r="E1928" s="297"/>
      <c r="F1928" s="297"/>
      <c r="G1928" s="297"/>
      <c r="H1928" s="297"/>
      <c r="I1928" s="297"/>
      <c r="J1928" s="297"/>
      <c r="K1928" s="297"/>
      <c r="L1928" s="297"/>
      <c r="M1928" s="297"/>
      <c r="N1928" s="297"/>
      <c r="O1928" s="297"/>
    </row>
    <row r="1929" spans="1:15" ht="15">
      <c r="A1929" s="288"/>
      <c r="B1929" s="241"/>
      <c r="C1929" s="297"/>
      <c r="D1929" s="297"/>
      <c r="E1929" s="297"/>
      <c r="F1929" s="297"/>
      <c r="G1929" s="297"/>
      <c r="H1929" s="297"/>
      <c r="I1929" s="297"/>
      <c r="J1929" s="297"/>
      <c r="K1929" s="297"/>
      <c r="L1929" s="297"/>
      <c r="M1929" s="297"/>
      <c r="N1929" s="297"/>
      <c r="O1929" s="297"/>
    </row>
    <row r="1930" spans="1:15" ht="12.75">
      <c r="A1930" s="288"/>
      <c r="B1930" s="241"/>
      <c r="C1930" s="241"/>
      <c r="D1930" s="241"/>
      <c r="E1930" s="241"/>
      <c r="F1930" s="241"/>
      <c r="G1930" s="241"/>
      <c r="H1930" s="241"/>
      <c r="I1930" s="241"/>
      <c r="J1930" s="241"/>
      <c r="K1930" s="241"/>
      <c r="L1930" s="241"/>
      <c r="M1930" s="241"/>
      <c r="N1930" s="241"/>
      <c r="O1930" s="241"/>
    </row>
    <row r="1931" spans="1:15" ht="15">
      <c r="A1931" s="364"/>
      <c r="B1931" s="153"/>
      <c r="C1931" s="365"/>
      <c r="D1931" s="366"/>
      <c r="E1931" s="366"/>
      <c r="F1931" s="366"/>
      <c r="G1931" s="367"/>
      <c r="H1931" s="363"/>
      <c r="I1931" s="363"/>
      <c r="J1931" s="363"/>
      <c r="K1931" s="363"/>
      <c r="L1931" s="363"/>
      <c r="M1931" s="363"/>
      <c r="N1931" s="363"/>
      <c r="O1931" s="363"/>
    </row>
    <row r="1932" spans="1:15" ht="15">
      <c r="A1932" s="364"/>
      <c r="B1932" s="153"/>
      <c r="C1932" s="365"/>
      <c r="D1932" s="366"/>
      <c r="E1932" s="366"/>
      <c r="F1932" s="366"/>
      <c r="G1932" s="367"/>
      <c r="H1932" s="363"/>
      <c r="I1932" s="363"/>
      <c r="J1932" s="363"/>
      <c r="K1932" s="363"/>
      <c r="L1932" s="363"/>
      <c r="M1932" s="363"/>
      <c r="N1932" s="363"/>
      <c r="O1932" s="363"/>
    </row>
    <row r="1933" spans="1:15" ht="15">
      <c r="A1933" s="364"/>
      <c r="B1933" s="153"/>
      <c r="C1933" s="365"/>
      <c r="D1933" s="366"/>
      <c r="E1933" s="366"/>
      <c r="F1933" s="366"/>
      <c r="G1933" s="367"/>
      <c r="H1933" s="363"/>
      <c r="I1933" s="363"/>
      <c r="J1933" s="363"/>
      <c r="K1933" s="363"/>
      <c r="L1933" s="363"/>
      <c r="M1933" s="363"/>
      <c r="N1933" s="363"/>
      <c r="O1933" s="363"/>
    </row>
    <row r="1934" spans="1:15" ht="15">
      <c r="A1934" s="364"/>
      <c r="B1934" s="153"/>
      <c r="C1934" s="365"/>
      <c r="D1934" s="366"/>
      <c r="E1934" s="366"/>
      <c r="F1934" s="366"/>
      <c r="G1934" s="367"/>
      <c r="H1934" s="363"/>
      <c r="I1934" s="363"/>
      <c r="J1934" s="363"/>
      <c r="K1934" s="363"/>
      <c r="L1934" s="363"/>
      <c r="M1934" s="363"/>
      <c r="N1934" s="363"/>
      <c r="O1934" s="363"/>
    </row>
    <row r="1935" spans="1:15" ht="15">
      <c r="A1935" s="364"/>
      <c r="B1935" s="153"/>
      <c r="C1935" s="365"/>
      <c r="D1935" s="366"/>
      <c r="E1935" s="366"/>
      <c r="F1935" s="366"/>
      <c r="G1935" s="367"/>
      <c r="H1935" s="363"/>
      <c r="I1935" s="363"/>
      <c r="J1935" s="363"/>
      <c r="K1935" s="363"/>
      <c r="L1935" s="363"/>
      <c r="M1935" s="363"/>
      <c r="N1935" s="363"/>
      <c r="O1935" s="363"/>
    </row>
    <row r="1936" spans="1:15" ht="15">
      <c r="A1936" s="364"/>
      <c r="B1936" s="153"/>
      <c r="C1936" s="365"/>
      <c r="D1936" s="366"/>
      <c r="E1936" s="366"/>
      <c r="F1936" s="366"/>
      <c r="G1936" s="367"/>
      <c r="H1936" s="363"/>
      <c r="I1936" s="363"/>
      <c r="J1936" s="363"/>
      <c r="K1936" s="363"/>
      <c r="L1936" s="363"/>
      <c r="M1936" s="363"/>
      <c r="N1936" s="363"/>
      <c r="O1936" s="363"/>
    </row>
    <row r="1937" spans="1:15" ht="15">
      <c r="A1937" s="364"/>
      <c r="B1937" s="153"/>
      <c r="C1937" s="365"/>
      <c r="D1937" s="366"/>
      <c r="E1937" s="366"/>
      <c r="F1937" s="366"/>
      <c r="G1937" s="367"/>
      <c r="H1937" s="363"/>
      <c r="I1937" s="363"/>
      <c r="J1937" s="363"/>
      <c r="K1937" s="363"/>
      <c r="L1937" s="363"/>
      <c r="M1937" s="363"/>
      <c r="N1937" s="363"/>
      <c r="O1937" s="363"/>
    </row>
    <row r="1938" spans="1:15" ht="15">
      <c r="A1938" s="364"/>
      <c r="B1938" s="153"/>
      <c r="C1938" s="365"/>
      <c r="D1938" s="366"/>
      <c r="E1938" s="366"/>
      <c r="F1938" s="366"/>
      <c r="G1938" s="367"/>
      <c r="H1938" s="363"/>
      <c r="I1938" s="363"/>
      <c r="J1938" s="363"/>
      <c r="K1938" s="363"/>
      <c r="L1938" s="363"/>
      <c r="M1938" s="363"/>
      <c r="N1938" s="363"/>
      <c r="O1938" s="363"/>
    </row>
    <row r="1939" spans="1:15" ht="12.75">
      <c r="A1939" s="288"/>
      <c r="B1939" s="241"/>
      <c r="C1939" s="241"/>
      <c r="D1939" s="241"/>
      <c r="E1939" s="241"/>
      <c r="F1939" s="241"/>
      <c r="G1939" s="241"/>
      <c r="H1939" s="241"/>
      <c r="I1939" s="241"/>
      <c r="J1939" s="241"/>
      <c r="K1939" s="241"/>
      <c r="L1939" s="241"/>
      <c r="M1939" s="241"/>
      <c r="N1939" s="241"/>
      <c r="O1939" s="241"/>
    </row>
    <row r="1940" spans="1:15" ht="12.75">
      <c r="A1940" s="288"/>
      <c r="B1940" s="241"/>
      <c r="C1940" s="241"/>
      <c r="D1940" s="241"/>
      <c r="E1940" s="241"/>
      <c r="F1940" s="241"/>
      <c r="G1940" s="241"/>
      <c r="H1940" s="241"/>
      <c r="I1940" s="241"/>
      <c r="J1940" s="241"/>
      <c r="K1940" s="241"/>
      <c r="L1940" s="241"/>
      <c r="M1940" s="241"/>
      <c r="N1940" s="241"/>
      <c r="O1940" s="241"/>
    </row>
    <row r="1941" spans="1:15" ht="12.75">
      <c r="A1941" s="288"/>
      <c r="B1941" s="241"/>
      <c r="C1941" s="241"/>
      <c r="D1941" s="241"/>
      <c r="E1941" s="241"/>
      <c r="F1941" s="241"/>
      <c r="G1941" s="241"/>
      <c r="H1941" s="241"/>
      <c r="I1941" s="241"/>
      <c r="J1941" s="241"/>
      <c r="K1941" s="241"/>
      <c r="L1941" s="241"/>
      <c r="M1941" s="241"/>
      <c r="N1941" s="241"/>
      <c r="O1941" s="241"/>
    </row>
    <row r="1942" spans="1:15" ht="12.75">
      <c r="A1942" s="288"/>
      <c r="B1942" s="241"/>
      <c r="C1942" s="241"/>
      <c r="D1942" s="241"/>
      <c r="E1942" s="241"/>
      <c r="F1942" s="241"/>
      <c r="G1942" s="241"/>
      <c r="H1942" s="241"/>
      <c r="I1942" s="241"/>
      <c r="J1942" s="241"/>
      <c r="K1942" s="241"/>
      <c r="L1942" s="241"/>
      <c r="M1942" s="241"/>
      <c r="N1942" s="241"/>
      <c r="O1942" s="241"/>
    </row>
    <row r="1943" spans="1:15" ht="12.75">
      <c r="A1943" s="288"/>
      <c r="B1943" s="241"/>
      <c r="C1943" s="241"/>
      <c r="D1943" s="241"/>
      <c r="E1943" s="241"/>
      <c r="F1943" s="241"/>
      <c r="G1943" s="241"/>
      <c r="H1943" s="241"/>
      <c r="I1943" s="241"/>
      <c r="J1943" s="241"/>
      <c r="K1943" s="241"/>
      <c r="L1943" s="241"/>
      <c r="M1943" s="241"/>
      <c r="N1943" s="241"/>
      <c r="O1943" s="241"/>
    </row>
    <row r="1944" spans="1:15" ht="12.75" customHeight="1">
      <c r="A1944" s="288"/>
      <c r="B1944" s="241"/>
      <c r="C1944" s="241"/>
      <c r="D1944" s="241"/>
      <c r="E1944" s="241"/>
      <c r="F1944" s="241"/>
      <c r="G1944" s="241"/>
      <c r="H1944" s="241"/>
      <c r="I1944" s="241"/>
      <c r="J1944" s="241"/>
      <c r="K1944" s="241"/>
      <c r="L1944" s="241"/>
      <c r="M1944" s="241"/>
      <c r="N1944" s="241"/>
      <c r="O1944" s="241"/>
    </row>
    <row r="1945" spans="1:15" ht="12.75">
      <c r="A1945" s="288"/>
      <c r="B1945" s="241"/>
      <c r="C1945" s="241"/>
      <c r="D1945" s="241"/>
      <c r="E1945" s="241"/>
      <c r="F1945" s="241"/>
      <c r="G1945" s="241"/>
      <c r="H1945" s="241"/>
      <c r="I1945" s="241"/>
      <c r="J1945" s="241"/>
      <c r="K1945" s="241"/>
      <c r="L1945" s="241"/>
      <c r="M1945" s="241"/>
      <c r="N1945" s="241"/>
      <c r="O1945" s="241"/>
    </row>
    <row r="1946" spans="1:15" ht="12.75">
      <c r="A1946" s="288"/>
      <c r="B1946" s="241"/>
      <c r="C1946" s="241"/>
      <c r="D1946" s="241"/>
      <c r="E1946" s="241"/>
      <c r="F1946" s="241"/>
      <c r="G1946" s="241"/>
      <c r="H1946" s="241"/>
      <c r="I1946" s="241"/>
      <c r="J1946" s="241"/>
      <c r="K1946" s="241"/>
      <c r="L1946" s="241"/>
      <c r="M1946" s="241"/>
      <c r="N1946" s="241"/>
      <c r="O1946" s="241"/>
    </row>
    <row r="1947" spans="1:15" ht="15">
      <c r="A1947" s="368"/>
      <c r="B1947" s="153"/>
      <c r="C1947" s="365"/>
      <c r="D1947" s="366"/>
      <c r="E1947" s="366"/>
      <c r="F1947" s="366"/>
      <c r="G1947" s="367"/>
      <c r="H1947" s="363"/>
      <c r="I1947" s="363"/>
      <c r="J1947" s="363"/>
      <c r="K1947" s="363"/>
      <c r="L1947" s="363"/>
      <c r="M1947" s="363"/>
      <c r="N1947" s="363"/>
      <c r="O1947" s="363"/>
    </row>
    <row r="1948" spans="1:15" ht="15">
      <c r="A1948" s="368"/>
      <c r="B1948" s="153"/>
      <c r="C1948" s="365"/>
      <c r="D1948" s="366"/>
      <c r="E1948" s="366"/>
      <c r="F1948" s="366"/>
      <c r="G1948" s="367"/>
      <c r="H1948" s="363"/>
      <c r="I1948" s="363"/>
      <c r="J1948" s="363"/>
      <c r="K1948" s="363"/>
      <c r="L1948" s="363"/>
      <c r="M1948" s="363"/>
      <c r="N1948" s="363"/>
      <c r="O1948" s="363"/>
    </row>
    <row r="1949" spans="1:15" ht="15">
      <c r="A1949" s="368"/>
      <c r="B1949" s="153"/>
      <c r="C1949" s="365"/>
      <c r="D1949" s="366"/>
      <c r="E1949" s="366"/>
      <c r="F1949" s="366"/>
      <c r="G1949" s="367"/>
      <c r="H1949" s="363"/>
      <c r="I1949" s="363"/>
      <c r="J1949" s="363"/>
      <c r="K1949" s="363"/>
      <c r="L1949" s="363"/>
      <c r="M1949" s="363"/>
      <c r="N1949" s="363"/>
      <c r="O1949" s="363"/>
    </row>
    <row r="1950" spans="1:15" ht="15">
      <c r="A1950" s="368"/>
      <c r="B1950" s="153"/>
      <c r="C1950" s="365"/>
      <c r="D1950" s="366"/>
      <c r="E1950" s="366"/>
      <c r="F1950" s="366"/>
      <c r="G1950" s="367"/>
      <c r="H1950" s="363"/>
      <c r="I1950" s="363"/>
      <c r="J1950" s="363"/>
      <c r="K1950" s="363"/>
      <c r="L1950" s="363"/>
      <c r="M1950" s="363"/>
      <c r="N1950" s="363"/>
      <c r="O1950" s="363"/>
    </row>
    <row r="1951" spans="1:15" ht="15">
      <c r="A1951" s="368"/>
      <c r="B1951" s="153"/>
      <c r="C1951" s="365"/>
      <c r="D1951" s="366"/>
      <c r="E1951" s="366"/>
      <c r="F1951" s="366"/>
      <c r="G1951" s="367"/>
      <c r="H1951" s="363"/>
      <c r="I1951" s="363"/>
      <c r="J1951" s="363"/>
      <c r="K1951" s="363"/>
      <c r="L1951" s="363"/>
      <c r="M1951" s="363"/>
      <c r="N1951" s="363"/>
      <c r="O1951" s="363"/>
    </row>
    <row r="1952" spans="1:15" ht="15">
      <c r="A1952" s="368"/>
      <c r="B1952" s="153"/>
      <c r="C1952" s="365"/>
      <c r="D1952" s="366"/>
      <c r="E1952" s="366"/>
      <c r="F1952" s="366"/>
      <c r="G1952" s="367"/>
      <c r="H1952" s="363"/>
      <c r="I1952" s="363"/>
      <c r="J1952" s="363"/>
      <c r="K1952" s="363"/>
      <c r="L1952" s="363"/>
      <c r="M1952" s="363"/>
      <c r="N1952" s="363"/>
      <c r="O1952" s="363"/>
    </row>
    <row r="1953" spans="1:15" ht="15">
      <c r="A1953" s="368"/>
      <c r="B1953" s="153"/>
      <c r="C1953" s="365"/>
      <c r="D1953" s="366"/>
      <c r="E1953" s="366"/>
      <c r="F1953" s="366"/>
      <c r="G1953" s="367"/>
      <c r="H1953" s="363"/>
      <c r="I1953" s="363"/>
      <c r="J1953" s="363"/>
      <c r="K1953" s="363"/>
      <c r="L1953" s="363"/>
      <c r="M1953" s="363"/>
      <c r="N1953" s="363"/>
      <c r="O1953" s="363"/>
    </row>
    <row r="1954" spans="1:15" ht="15">
      <c r="A1954" s="368"/>
      <c r="B1954" s="153"/>
      <c r="C1954" s="365"/>
      <c r="D1954" s="366"/>
      <c r="E1954" s="366"/>
      <c r="F1954" s="366"/>
      <c r="G1954" s="367"/>
      <c r="H1954" s="363"/>
      <c r="I1954" s="363"/>
      <c r="J1954" s="363"/>
      <c r="K1954" s="363"/>
      <c r="L1954" s="363"/>
      <c r="M1954" s="363"/>
      <c r="N1954" s="363"/>
      <c r="O1954" s="363"/>
    </row>
    <row r="1955" spans="1:15" ht="15">
      <c r="A1955" s="368"/>
      <c r="B1955" s="153"/>
      <c r="C1955" s="365"/>
      <c r="D1955" s="366"/>
      <c r="E1955" s="366"/>
      <c r="F1955" s="366"/>
      <c r="G1955" s="367"/>
      <c r="H1955" s="363"/>
      <c r="I1955" s="363"/>
      <c r="J1955" s="363"/>
      <c r="K1955" s="363"/>
      <c r="L1955" s="363"/>
      <c r="M1955" s="363"/>
      <c r="N1955" s="363"/>
      <c r="O1955" s="363"/>
    </row>
    <row r="1956" spans="1:15" ht="15">
      <c r="A1956" s="368"/>
      <c r="B1956" s="153"/>
      <c r="C1956" s="365"/>
      <c r="D1956" s="366"/>
      <c r="E1956" s="366"/>
      <c r="F1956" s="366"/>
      <c r="G1956" s="367"/>
      <c r="H1956" s="363"/>
      <c r="I1956" s="363"/>
      <c r="J1956" s="363"/>
      <c r="K1956" s="363"/>
      <c r="L1956" s="363"/>
      <c r="M1956" s="363"/>
      <c r="N1956" s="363"/>
      <c r="O1956" s="363"/>
    </row>
    <row r="1957" spans="1:15" ht="15">
      <c r="A1957" s="368"/>
      <c r="B1957" s="153"/>
      <c r="C1957" s="365"/>
      <c r="D1957" s="366"/>
      <c r="E1957" s="366"/>
      <c r="F1957" s="366"/>
      <c r="G1957" s="367"/>
      <c r="H1957" s="363"/>
      <c r="I1957" s="363"/>
      <c r="J1957" s="363"/>
      <c r="K1957" s="363"/>
      <c r="L1957" s="363"/>
      <c r="M1957" s="363"/>
      <c r="N1957" s="363"/>
      <c r="O1957" s="363"/>
    </row>
    <row r="1958" spans="1:15" ht="15">
      <c r="A1958" s="368"/>
      <c r="B1958" s="153"/>
      <c r="C1958" s="365"/>
      <c r="D1958" s="366"/>
      <c r="E1958" s="366"/>
      <c r="F1958" s="366"/>
      <c r="G1958" s="367"/>
      <c r="H1958" s="363"/>
      <c r="I1958" s="363"/>
      <c r="J1958" s="363"/>
      <c r="K1958" s="363"/>
      <c r="L1958" s="363"/>
      <c r="M1958" s="363"/>
      <c r="N1958" s="363"/>
      <c r="O1958" s="363"/>
    </row>
    <row r="1959" spans="1:15" ht="15">
      <c r="A1959" s="368"/>
      <c r="B1959" s="153"/>
      <c r="C1959" s="365"/>
      <c r="D1959" s="366"/>
      <c r="E1959" s="366"/>
      <c r="F1959" s="366"/>
      <c r="G1959" s="367"/>
      <c r="H1959" s="363"/>
      <c r="I1959" s="363"/>
      <c r="J1959" s="363"/>
      <c r="K1959" s="363"/>
      <c r="L1959" s="363"/>
      <c r="M1959" s="363"/>
      <c r="N1959" s="363"/>
      <c r="O1959" s="363"/>
    </row>
    <row r="1960" spans="1:15" ht="15">
      <c r="A1960" s="368"/>
      <c r="B1960" s="153"/>
      <c r="C1960" s="365"/>
      <c r="D1960" s="366"/>
      <c r="E1960" s="366"/>
      <c r="F1960" s="366"/>
      <c r="G1960" s="367"/>
      <c r="H1960" s="363"/>
      <c r="I1960" s="363"/>
      <c r="J1960" s="363"/>
      <c r="K1960" s="363"/>
      <c r="L1960" s="363"/>
      <c r="M1960" s="363"/>
      <c r="N1960" s="363"/>
      <c r="O1960" s="363"/>
    </row>
    <row r="1961" spans="1:15" ht="15">
      <c r="A1961" s="368"/>
      <c r="B1961" s="153"/>
      <c r="C1961" s="365"/>
      <c r="D1961" s="366"/>
      <c r="E1961" s="366"/>
      <c r="F1961" s="366"/>
      <c r="G1961" s="367"/>
      <c r="H1961" s="363"/>
      <c r="I1961" s="363"/>
      <c r="J1961" s="363"/>
      <c r="K1961" s="363"/>
      <c r="L1961" s="363"/>
      <c r="M1961" s="363"/>
      <c r="N1961" s="363"/>
      <c r="O1961" s="363"/>
    </row>
    <row r="1962" spans="1:15" ht="15">
      <c r="A1962" s="368"/>
      <c r="B1962" s="153"/>
      <c r="C1962" s="365"/>
      <c r="D1962" s="366"/>
      <c r="E1962" s="366"/>
      <c r="F1962" s="366"/>
      <c r="G1962" s="367"/>
      <c r="H1962" s="363"/>
      <c r="I1962" s="363"/>
      <c r="J1962" s="363"/>
      <c r="K1962" s="363"/>
      <c r="L1962" s="363"/>
      <c r="M1962" s="363"/>
      <c r="N1962" s="363"/>
      <c r="O1962" s="363"/>
    </row>
    <row r="1963" spans="1:15" ht="15">
      <c r="A1963" s="368"/>
      <c r="B1963" s="153"/>
      <c r="C1963" s="365"/>
      <c r="D1963" s="366"/>
      <c r="E1963" s="366"/>
      <c r="F1963" s="366"/>
      <c r="G1963" s="367"/>
      <c r="H1963" s="363"/>
      <c r="I1963" s="363"/>
      <c r="J1963" s="363"/>
      <c r="K1963" s="363"/>
      <c r="L1963" s="363"/>
      <c r="M1963" s="363"/>
      <c r="N1963" s="363"/>
      <c r="O1963" s="363"/>
    </row>
    <row r="1964" spans="1:15" ht="15">
      <c r="A1964" s="368"/>
      <c r="B1964" s="153"/>
      <c r="C1964" s="365"/>
      <c r="D1964" s="366"/>
      <c r="E1964" s="366"/>
      <c r="F1964" s="366"/>
      <c r="G1964" s="367"/>
      <c r="H1964" s="363"/>
      <c r="I1964" s="363"/>
      <c r="J1964" s="363"/>
      <c r="K1964" s="363"/>
      <c r="L1964" s="363"/>
      <c r="M1964" s="363"/>
      <c r="N1964" s="363"/>
      <c r="O1964" s="363"/>
    </row>
    <row r="1965" spans="1:15" ht="15">
      <c r="A1965" s="368"/>
      <c r="B1965" s="153"/>
      <c r="C1965" s="365"/>
      <c r="D1965" s="366"/>
      <c r="E1965" s="366"/>
      <c r="F1965" s="366"/>
      <c r="G1965" s="367"/>
      <c r="H1965" s="363"/>
      <c r="I1965" s="363"/>
      <c r="J1965" s="363"/>
      <c r="K1965" s="363"/>
      <c r="L1965" s="363"/>
      <c r="M1965" s="363"/>
      <c r="N1965" s="363"/>
      <c r="O1965" s="363"/>
    </row>
    <row r="1966" spans="1:15" ht="15">
      <c r="A1966" s="368"/>
      <c r="B1966" s="153"/>
      <c r="C1966" s="365"/>
      <c r="D1966" s="366"/>
      <c r="E1966" s="366"/>
      <c r="F1966" s="366"/>
      <c r="G1966" s="367"/>
      <c r="H1966" s="366"/>
      <c r="I1966" s="366"/>
      <c r="J1966" s="366"/>
      <c r="K1966" s="366"/>
      <c r="L1966" s="366"/>
      <c r="M1966" s="366"/>
      <c r="N1966" s="366"/>
      <c r="O1966" s="366"/>
    </row>
    <row r="1967" spans="1:15" ht="15">
      <c r="A1967" s="368"/>
      <c r="B1967" s="153"/>
      <c r="C1967" s="365"/>
      <c r="D1967" s="366"/>
      <c r="E1967" s="366"/>
      <c r="F1967" s="366"/>
      <c r="G1967" s="367"/>
      <c r="H1967" s="366"/>
      <c r="I1967" s="366"/>
      <c r="J1967" s="366"/>
      <c r="K1967" s="366"/>
      <c r="L1967" s="366"/>
      <c r="M1967" s="366"/>
      <c r="N1967" s="366"/>
      <c r="O1967" s="366"/>
    </row>
    <row r="1968" spans="1:15" ht="15">
      <c r="A1968" s="368"/>
      <c r="B1968" s="153"/>
      <c r="C1968" s="365"/>
      <c r="D1968" s="366"/>
      <c r="E1968" s="366"/>
      <c r="F1968" s="366"/>
      <c r="G1968" s="367"/>
      <c r="H1968" s="366"/>
      <c r="I1968" s="366"/>
      <c r="J1968" s="366"/>
      <c r="K1968" s="366"/>
      <c r="L1968" s="366"/>
      <c r="M1968" s="366"/>
      <c r="N1968" s="366"/>
      <c r="O1968" s="366"/>
    </row>
    <row r="1969" spans="1:15" ht="15">
      <c r="A1969" s="368"/>
      <c r="B1969" s="153"/>
      <c r="C1969" s="365"/>
      <c r="D1969" s="366"/>
      <c r="E1969" s="366"/>
      <c r="F1969" s="366"/>
      <c r="G1969" s="367"/>
      <c r="H1969" s="366"/>
      <c r="I1969" s="366"/>
      <c r="J1969" s="366"/>
      <c r="K1969" s="366"/>
      <c r="L1969" s="366"/>
      <c r="M1969" s="366"/>
      <c r="N1969" s="366"/>
      <c r="O1969" s="366"/>
    </row>
    <row r="1970" spans="1:15" ht="15">
      <c r="A1970" s="368"/>
      <c r="B1970" s="153"/>
      <c r="C1970" s="365"/>
      <c r="D1970" s="366"/>
      <c r="E1970" s="366"/>
      <c r="F1970" s="366"/>
      <c r="G1970" s="367"/>
      <c r="H1970" s="366"/>
      <c r="I1970" s="366"/>
      <c r="J1970" s="366"/>
      <c r="K1970" s="366"/>
      <c r="L1970" s="366"/>
      <c r="M1970" s="366"/>
      <c r="N1970" s="366"/>
      <c r="O1970" s="366"/>
    </row>
    <row r="1971" spans="1:15" ht="15">
      <c r="A1971" s="368"/>
      <c r="B1971" s="153"/>
      <c r="C1971" s="365"/>
      <c r="D1971" s="366"/>
      <c r="E1971" s="366"/>
      <c r="F1971" s="366"/>
      <c r="G1971" s="367"/>
      <c r="H1971" s="366"/>
      <c r="I1971" s="366"/>
      <c r="J1971" s="366"/>
      <c r="K1971" s="366"/>
      <c r="L1971" s="366"/>
      <c r="M1971" s="366"/>
      <c r="N1971" s="366"/>
      <c r="O1971" s="366"/>
    </row>
    <row r="1972" spans="1:15" ht="15">
      <c r="A1972" s="368"/>
      <c r="B1972" s="153"/>
      <c r="C1972" s="365"/>
      <c r="D1972" s="366"/>
      <c r="E1972" s="366"/>
      <c r="F1972" s="366"/>
      <c r="G1972" s="367"/>
      <c r="H1972" s="366"/>
      <c r="I1972" s="366"/>
      <c r="J1972" s="366"/>
      <c r="K1972" s="366"/>
      <c r="L1972" s="366"/>
      <c r="M1972" s="366"/>
      <c r="N1972" s="366"/>
      <c r="O1972" s="366"/>
    </row>
    <row r="1973" spans="1:15" ht="15">
      <c r="A1973" s="368"/>
      <c r="B1973" s="153"/>
      <c r="C1973" s="365"/>
      <c r="D1973" s="366"/>
      <c r="E1973" s="366"/>
      <c r="F1973" s="366"/>
      <c r="G1973" s="367"/>
      <c r="H1973" s="366"/>
      <c r="I1973" s="366"/>
      <c r="J1973" s="366"/>
      <c r="K1973" s="366"/>
      <c r="L1973" s="366"/>
      <c r="M1973" s="366"/>
      <c r="N1973" s="366"/>
      <c r="O1973" s="366"/>
    </row>
    <row r="1974" spans="1:15" ht="15">
      <c r="A1974" s="368"/>
      <c r="B1974" s="153"/>
      <c r="C1974" s="365"/>
      <c r="D1974" s="366"/>
      <c r="E1974" s="366"/>
      <c r="F1974" s="366"/>
      <c r="G1974" s="367"/>
      <c r="H1974" s="366"/>
      <c r="I1974" s="366"/>
      <c r="J1974" s="366"/>
      <c r="K1974" s="366"/>
      <c r="L1974" s="366"/>
      <c r="M1974" s="366"/>
      <c r="N1974" s="366"/>
      <c r="O1974" s="366"/>
    </row>
    <row r="1975" spans="1:15" ht="15">
      <c r="A1975" s="368"/>
      <c r="B1975" s="153"/>
      <c r="C1975" s="365"/>
      <c r="D1975" s="366"/>
      <c r="E1975" s="366"/>
      <c r="F1975" s="366"/>
      <c r="G1975" s="367"/>
      <c r="H1975" s="366"/>
      <c r="I1975" s="366"/>
      <c r="J1975" s="366"/>
      <c r="K1975" s="366"/>
      <c r="L1975" s="366"/>
      <c r="M1975" s="366"/>
      <c r="N1975" s="366"/>
      <c r="O1975" s="366"/>
    </row>
    <row r="1976" spans="1:15" ht="15">
      <c r="A1976" s="368"/>
      <c r="B1976" s="153"/>
      <c r="C1976" s="365"/>
      <c r="D1976" s="366"/>
      <c r="E1976" s="366"/>
      <c r="F1976" s="366"/>
      <c r="G1976" s="367"/>
      <c r="H1976" s="366"/>
      <c r="I1976" s="366"/>
      <c r="J1976" s="366"/>
      <c r="K1976" s="366"/>
      <c r="L1976" s="366"/>
      <c r="M1976" s="366"/>
      <c r="N1976" s="366"/>
      <c r="O1976" s="366"/>
    </row>
    <row r="1977" spans="1:15" ht="15">
      <c r="A1977" s="368"/>
      <c r="B1977" s="153"/>
      <c r="C1977" s="365"/>
      <c r="D1977" s="366"/>
      <c r="E1977" s="366"/>
      <c r="F1977" s="366"/>
      <c r="G1977" s="367"/>
      <c r="H1977" s="366"/>
      <c r="I1977" s="366"/>
      <c r="J1977" s="366"/>
      <c r="K1977" s="366"/>
      <c r="L1977" s="366"/>
      <c r="M1977" s="366"/>
      <c r="N1977" s="366"/>
      <c r="O1977" s="366"/>
    </row>
    <row r="1978" spans="1:15" ht="15">
      <c r="A1978" s="368"/>
      <c r="B1978" s="153"/>
      <c r="C1978" s="365"/>
      <c r="D1978" s="366"/>
      <c r="E1978" s="366"/>
      <c r="F1978" s="366"/>
      <c r="G1978" s="367"/>
      <c r="H1978" s="366"/>
      <c r="I1978" s="366"/>
      <c r="J1978" s="366"/>
      <c r="K1978" s="366"/>
      <c r="L1978" s="366"/>
      <c r="M1978" s="366"/>
      <c r="N1978" s="366"/>
      <c r="O1978" s="366"/>
    </row>
    <row r="1979" spans="1:15" ht="15">
      <c r="A1979" s="368"/>
      <c r="B1979" s="153"/>
      <c r="C1979" s="365"/>
      <c r="D1979" s="366"/>
      <c r="E1979" s="366"/>
      <c r="F1979" s="366"/>
      <c r="G1979" s="367"/>
      <c r="H1979" s="366"/>
      <c r="I1979" s="366"/>
      <c r="J1979" s="366"/>
      <c r="K1979" s="366"/>
      <c r="L1979" s="366"/>
      <c r="M1979" s="366"/>
      <c r="N1979" s="366"/>
      <c r="O1979" s="366"/>
    </row>
    <row r="1980" spans="1:15" ht="15">
      <c r="A1980" s="364"/>
      <c r="B1980" s="153"/>
      <c r="C1980" s="365"/>
      <c r="D1980" s="366"/>
      <c r="E1980" s="366"/>
      <c r="F1980" s="366"/>
      <c r="G1980" s="367"/>
      <c r="H1980" s="363"/>
      <c r="I1980" s="363"/>
      <c r="J1980" s="363"/>
      <c r="K1980" s="363"/>
      <c r="L1980" s="363"/>
      <c r="M1980" s="363"/>
      <c r="N1980" s="363"/>
      <c r="O1980" s="363"/>
    </row>
    <row r="1981" spans="1:15" ht="15">
      <c r="A1981" s="368"/>
      <c r="B1981" s="153"/>
      <c r="C1981" s="365"/>
      <c r="D1981" s="366"/>
      <c r="E1981" s="366"/>
      <c r="F1981" s="366"/>
      <c r="G1981" s="367"/>
      <c r="H1981" s="363"/>
      <c r="I1981" s="363"/>
      <c r="J1981" s="363"/>
      <c r="K1981" s="363"/>
      <c r="L1981" s="363"/>
      <c r="M1981" s="363"/>
      <c r="N1981" s="363"/>
      <c r="O1981" s="363"/>
    </row>
    <row r="1982" spans="1:15" ht="15">
      <c r="A1982" s="368"/>
      <c r="B1982" s="153"/>
      <c r="C1982" s="365"/>
      <c r="D1982" s="366"/>
      <c r="E1982" s="366"/>
      <c r="F1982" s="366"/>
      <c r="G1982" s="367"/>
      <c r="H1982" s="363"/>
      <c r="I1982" s="363"/>
      <c r="J1982" s="363"/>
      <c r="K1982" s="363"/>
      <c r="L1982" s="363"/>
      <c r="M1982" s="363"/>
      <c r="N1982" s="363"/>
      <c r="O1982" s="363"/>
    </row>
    <row r="1983" spans="1:15" ht="15">
      <c r="A1983" s="364"/>
      <c r="B1983" s="153"/>
      <c r="C1983" s="365"/>
      <c r="D1983" s="366"/>
      <c r="E1983" s="366"/>
      <c r="F1983" s="366"/>
      <c r="G1983" s="366"/>
      <c r="H1983" s="366"/>
      <c r="I1983" s="366"/>
      <c r="J1983" s="366"/>
      <c r="K1983" s="366"/>
      <c r="L1983" s="366"/>
      <c r="M1983" s="366"/>
      <c r="N1983" s="366"/>
      <c r="O1983" s="366"/>
    </row>
    <row r="1984" spans="1:15" ht="15">
      <c r="A1984" s="368"/>
      <c r="B1984" s="153"/>
      <c r="C1984" s="365"/>
      <c r="D1984" s="366"/>
      <c r="E1984" s="366"/>
      <c r="F1984" s="366"/>
      <c r="G1984" s="366"/>
      <c r="H1984" s="366"/>
      <c r="I1984" s="366"/>
      <c r="J1984" s="366"/>
      <c r="K1984" s="366"/>
      <c r="L1984" s="366"/>
      <c r="M1984" s="366"/>
      <c r="N1984" s="366"/>
      <c r="O1984" s="366"/>
    </row>
    <row r="1985" spans="1:15" ht="15">
      <c r="A1985" s="368"/>
      <c r="B1985" s="153"/>
      <c r="C1985" s="365"/>
      <c r="D1985" s="366"/>
      <c r="E1985" s="366"/>
      <c r="F1985" s="366"/>
      <c r="G1985" s="366"/>
      <c r="H1985" s="366"/>
      <c r="I1985" s="366"/>
      <c r="J1985" s="366"/>
      <c r="K1985" s="366"/>
      <c r="L1985" s="366"/>
      <c r="M1985" s="366"/>
      <c r="N1985" s="366"/>
      <c r="O1985" s="366"/>
    </row>
    <row r="1986" spans="1:15" ht="15">
      <c r="A1986" s="368"/>
      <c r="B1986" s="153"/>
      <c r="C1986" s="365"/>
      <c r="D1986" s="366"/>
      <c r="E1986" s="366"/>
      <c r="F1986" s="366"/>
      <c r="G1986" s="366"/>
      <c r="H1986" s="366"/>
      <c r="I1986" s="366"/>
      <c r="J1986" s="366"/>
      <c r="K1986" s="366"/>
      <c r="L1986" s="366"/>
      <c r="M1986" s="366"/>
      <c r="N1986" s="366"/>
      <c r="O1986" s="366"/>
    </row>
    <row r="1987" spans="1:15" ht="15">
      <c r="A1987" s="368"/>
      <c r="B1987" s="153"/>
      <c r="C1987" s="365"/>
      <c r="D1987" s="366"/>
      <c r="E1987" s="366"/>
      <c r="F1987" s="366"/>
      <c r="G1987" s="366"/>
      <c r="H1987" s="366"/>
      <c r="I1987" s="366"/>
      <c r="J1987" s="366"/>
      <c r="K1987" s="366"/>
      <c r="L1987" s="366"/>
      <c r="M1987" s="366"/>
      <c r="N1987" s="366"/>
      <c r="O1987" s="366"/>
    </row>
    <row r="1988" spans="1:15" ht="15">
      <c r="A1988" s="364"/>
      <c r="B1988" s="153"/>
      <c r="C1988" s="369"/>
      <c r="D1988" s="366"/>
      <c r="E1988" s="366"/>
      <c r="F1988" s="366"/>
      <c r="G1988" s="367"/>
      <c r="H1988" s="363"/>
      <c r="I1988" s="363"/>
      <c r="J1988" s="363"/>
      <c r="K1988" s="363"/>
      <c r="L1988" s="363"/>
      <c r="M1988" s="363"/>
      <c r="N1988" s="363"/>
      <c r="O1988" s="363"/>
    </row>
    <row r="1989" spans="1:15" ht="15">
      <c r="A1989" s="364"/>
      <c r="B1989" s="153"/>
      <c r="C1989" s="369"/>
      <c r="D1989" s="366"/>
      <c r="E1989" s="366"/>
      <c r="F1989" s="366"/>
      <c r="G1989" s="367"/>
      <c r="H1989" s="363"/>
      <c r="I1989" s="363"/>
      <c r="J1989" s="363"/>
      <c r="K1989" s="363"/>
      <c r="L1989" s="363"/>
      <c r="M1989" s="363"/>
      <c r="N1989" s="363"/>
      <c r="O1989" s="363"/>
    </row>
    <row r="1990" spans="1:15" ht="15">
      <c r="A1990" s="364"/>
      <c r="B1990" s="153"/>
      <c r="C1990" s="369"/>
      <c r="D1990" s="366"/>
      <c r="E1990" s="366"/>
      <c r="F1990" s="366"/>
      <c r="G1990" s="367"/>
      <c r="H1990" s="363"/>
      <c r="I1990" s="363"/>
      <c r="J1990" s="363"/>
      <c r="K1990" s="363"/>
      <c r="L1990" s="363"/>
      <c r="M1990" s="363"/>
      <c r="N1990" s="363"/>
      <c r="O1990" s="363"/>
    </row>
    <row r="1991" spans="1:15" ht="15">
      <c r="A1991" s="364"/>
      <c r="B1991" s="153"/>
      <c r="C1991" s="369"/>
      <c r="D1991" s="366"/>
      <c r="E1991" s="366"/>
      <c r="F1991" s="366"/>
      <c r="G1991" s="367"/>
      <c r="H1991" s="363"/>
      <c r="I1991" s="363"/>
      <c r="J1991" s="363"/>
      <c r="K1991" s="363"/>
      <c r="L1991" s="363"/>
      <c r="M1991" s="363"/>
      <c r="N1991" s="363"/>
      <c r="O1991" s="363"/>
    </row>
    <row r="1992" spans="1:15" ht="15">
      <c r="A1992" s="364"/>
      <c r="B1992" s="153"/>
      <c r="C1992" s="369"/>
      <c r="D1992" s="366"/>
      <c r="E1992" s="366"/>
      <c r="F1992" s="366"/>
      <c r="G1992" s="367"/>
      <c r="H1992" s="363"/>
      <c r="I1992" s="363"/>
      <c r="J1992" s="363"/>
      <c r="K1992" s="363"/>
      <c r="L1992" s="363"/>
      <c r="M1992" s="363"/>
      <c r="N1992" s="363"/>
      <c r="O1992" s="363"/>
    </row>
    <row r="1993" spans="1:15" ht="15">
      <c r="A1993" s="364"/>
      <c r="B1993" s="153"/>
      <c r="C1993" s="369"/>
      <c r="D1993" s="366"/>
      <c r="E1993" s="366"/>
      <c r="F1993" s="366"/>
      <c r="G1993" s="367"/>
      <c r="H1993" s="363"/>
      <c r="I1993" s="363"/>
      <c r="J1993" s="363"/>
      <c r="K1993" s="363"/>
      <c r="L1993" s="363"/>
      <c r="M1993" s="363"/>
      <c r="N1993" s="363"/>
      <c r="O1993" s="363"/>
    </row>
    <row r="1994" spans="1:15" ht="15">
      <c r="A1994" s="364"/>
      <c r="B1994" s="153"/>
      <c r="C1994" s="369"/>
      <c r="D1994" s="366"/>
      <c r="E1994" s="366"/>
      <c r="F1994" s="366"/>
      <c r="G1994" s="367"/>
      <c r="H1994" s="363"/>
      <c r="I1994" s="363"/>
      <c r="J1994" s="363"/>
      <c r="K1994" s="363"/>
      <c r="L1994" s="363"/>
      <c r="M1994" s="363"/>
      <c r="N1994" s="363"/>
      <c r="O1994" s="363"/>
    </row>
    <row r="1995" spans="1:15" ht="15">
      <c r="A1995" s="364"/>
      <c r="B1995" s="153"/>
      <c r="C1995" s="369"/>
      <c r="D1995" s="366"/>
      <c r="E1995" s="366"/>
      <c r="F1995" s="366"/>
      <c r="G1995" s="367"/>
      <c r="H1995" s="363"/>
      <c r="I1995" s="363"/>
      <c r="J1995" s="363"/>
      <c r="K1995" s="363"/>
      <c r="L1995" s="363"/>
      <c r="M1995" s="363"/>
      <c r="N1995" s="363"/>
      <c r="O1995" s="363"/>
    </row>
    <row r="1996" spans="1:15" ht="15">
      <c r="A1996" s="364"/>
      <c r="B1996" s="153"/>
      <c r="C1996" s="365"/>
      <c r="D1996" s="366"/>
      <c r="E1996" s="366"/>
      <c r="F1996" s="366"/>
      <c r="G1996" s="367"/>
      <c r="H1996" s="363"/>
      <c r="I1996" s="363"/>
      <c r="J1996" s="363"/>
      <c r="K1996" s="363"/>
      <c r="L1996" s="363"/>
      <c r="M1996" s="363"/>
      <c r="N1996" s="363"/>
      <c r="O1996" s="363"/>
    </row>
    <row r="1997" spans="1:15" ht="15">
      <c r="A1997" s="364"/>
      <c r="B1997" s="153"/>
      <c r="C1997" s="365"/>
      <c r="D1997" s="366"/>
      <c r="E1997" s="366"/>
      <c r="F1997" s="366"/>
      <c r="G1997" s="367"/>
      <c r="H1997" s="363"/>
      <c r="I1997" s="363"/>
      <c r="J1997" s="363"/>
      <c r="K1997" s="363"/>
      <c r="L1997" s="363"/>
      <c r="M1997" s="363"/>
      <c r="N1997" s="363"/>
      <c r="O1997" s="363"/>
    </row>
    <row r="1998" spans="1:15" ht="15">
      <c r="A1998" s="364"/>
      <c r="B1998" s="153"/>
      <c r="C1998" s="365"/>
      <c r="D1998" s="366"/>
      <c r="E1998" s="366"/>
      <c r="F1998" s="366"/>
      <c r="G1998" s="367"/>
      <c r="H1998" s="363"/>
      <c r="I1998" s="363"/>
      <c r="J1998" s="363"/>
      <c r="K1998" s="363"/>
      <c r="L1998" s="363"/>
      <c r="M1998" s="363"/>
      <c r="N1998" s="363"/>
      <c r="O1998" s="363"/>
    </row>
    <row r="1999" spans="1:15" ht="15">
      <c r="A1999" s="364"/>
      <c r="B1999" s="153"/>
      <c r="C1999" s="365"/>
      <c r="D1999" s="366"/>
      <c r="E1999" s="366"/>
      <c r="F1999" s="366"/>
      <c r="G1999" s="367"/>
      <c r="H1999" s="363"/>
      <c r="I1999" s="363"/>
      <c r="J1999" s="363"/>
      <c r="K1999" s="363"/>
      <c r="L1999" s="363"/>
      <c r="M1999" s="363"/>
      <c r="N1999" s="363"/>
      <c r="O1999" s="363"/>
    </row>
    <row r="2000" spans="1:15" ht="15.75">
      <c r="A2000" s="364"/>
      <c r="B2000" s="42"/>
      <c r="C2000" s="365"/>
      <c r="D2000" s="366"/>
      <c r="E2000" s="366"/>
      <c r="F2000" s="366"/>
      <c r="G2000" s="367"/>
      <c r="H2000" s="363"/>
      <c r="I2000" s="363"/>
      <c r="J2000" s="363"/>
      <c r="K2000" s="363"/>
      <c r="L2000" s="363"/>
      <c r="M2000" s="363"/>
      <c r="N2000" s="363"/>
      <c r="O2000" s="363"/>
    </row>
    <row r="2001" spans="1:15" ht="15">
      <c r="A2001" s="364"/>
      <c r="B2001" s="153"/>
      <c r="C2001" s="365"/>
      <c r="D2001" s="366"/>
      <c r="E2001" s="366"/>
      <c r="F2001" s="366"/>
      <c r="G2001" s="367"/>
      <c r="H2001" s="363"/>
      <c r="I2001" s="363"/>
      <c r="J2001" s="363"/>
      <c r="K2001" s="363"/>
      <c r="L2001" s="363"/>
      <c r="M2001" s="363"/>
      <c r="N2001" s="363"/>
      <c r="O2001" s="363"/>
    </row>
    <row r="2002" spans="1:15" ht="15">
      <c r="A2002" s="368"/>
      <c r="B2002" s="153"/>
      <c r="C2002" s="365"/>
      <c r="D2002" s="366"/>
      <c r="E2002" s="366"/>
      <c r="F2002" s="366"/>
      <c r="G2002" s="367"/>
      <c r="H2002" s="363"/>
      <c r="I2002" s="363"/>
      <c r="J2002" s="363"/>
      <c r="K2002" s="363"/>
      <c r="L2002" s="363"/>
      <c r="M2002" s="363"/>
      <c r="N2002" s="363"/>
      <c r="O2002" s="363"/>
    </row>
    <row r="2003" spans="1:15" ht="15">
      <c r="A2003" s="368"/>
      <c r="B2003" s="153"/>
      <c r="C2003" s="365"/>
      <c r="D2003" s="366"/>
      <c r="E2003" s="366"/>
      <c r="F2003" s="366"/>
      <c r="G2003" s="367"/>
      <c r="H2003" s="363"/>
      <c r="I2003" s="363"/>
      <c r="J2003" s="363"/>
      <c r="K2003" s="363"/>
      <c r="L2003" s="363"/>
      <c r="M2003" s="363"/>
      <c r="N2003" s="363"/>
      <c r="O2003" s="363"/>
    </row>
    <row r="2004" spans="1:15" ht="15">
      <c r="A2004" s="368"/>
      <c r="B2004" s="153"/>
      <c r="C2004" s="365"/>
      <c r="D2004" s="366"/>
      <c r="E2004" s="366"/>
      <c r="F2004" s="366"/>
      <c r="G2004" s="367"/>
      <c r="H2004" s="363"/>
      <c r="I2004" s="363"/>
      <c r="J2004" s="363"/>
      <c r="K2004" s="363"/>
      <c r="L2004" s="363"/>
      <c r="M2004" s="363"/>
      <c r="N2004" s="363"/>
      <c r="O2004" s="363"/>
    </row>
    <row r="2005" spans="1:15" ht="12.75">
      <c r="A2005" s="288"/>
      <c r="B2005" s="241"/>
      <c r="C2005" s="241"/>
      <c r="D2005" s="241"/>
      <c r="E2005" s="241"/>
      <c r="F2005" s="241"/>
      <c r="G2005" s="241"/>
      <c r="H2005" s="241"/>
      <c r="I2005" s="241"/>
      <c r="J2005" s="241"/>
      <c r="K2005" s="241"/>
      <c r="L2005" s="241"/>
      <c r="M2005" s="241"/>
      <c r="N2005" s="241"/>
      <c r="O2005" s="241"/>
    </row>
    <row r="2006" spans="1:15" ht="15">
      <c r="A2006" s="364"/>
      <c r="B2006" s="153"/>
      <c r="C2006" s="365"/>
      <c r="D2006" s="366"/>
      <c r="E2006" s="366"/>
      <c r="F2006" s="366"/>
      <c r="G2006" s="367"/>
      <c r="H2006" s="363"/>
      <c r="I2006" s="363"/>
      <c r="J2006" s="363"/>
      <c r="K2006" s="363"/>
      <c r="L2006" s="363"/>
      <c r="M2006" s="363"/>
      <c r="N2006" s="363"/>
      <c r="O2006" s="363"/>
    </row>
    <row r="2007" spans="1:15" ht="15">
      <c r="A2007" s="364"/>
      <c r="B2007" s="153"/>
      <c r="C2007" s="365"/>
      <c r="D2007" s="366"/>
      <c r="E2007" s="366"/>
      <c r="F2007" s="366"/>
      <c r="G2007" s="367"/>
      <c r="H2007" s="363"/>
      <c r="I2007" s="363"/>
      <c r="J2007" s="363"/>
      <c r="K2007" s="363"/>
      <c r="L2007" s="363"/>
      <c r="M2007" s="363"/>
      <c r="N2007" s="363"/>
      <c r="O2007" s="363"/>
    </row>
    <row r="2008" spans="1:15" ht="15">
      <c r="A2008" s="364"/>
      <c r="B2008" s="153"/>
      <c r="C2008" s="365"/>
      <c r="D2008" s="366"/>
      <c r="E2008" s="366"/>
      <c r="F2008" s="366"/>
      <c r="G2008" s="367"/>
      <c r="H2008" s="363"/>
      <c r="I2008" s="363"/>
      <c r="J2008" s="363"/>
      <c r="K2008" s="363"/>
      <c r="L2008" s="363"/>
      <c r="M2008" s="363"/>
      <c r="N2008" s="363"/>
      <c r="O2008" s="363"/>
    </row>
    <row r="2009" spans="1:15" ht="15">
      <c r="A2009" s="364"/>
      <c r="B2009" s="153"/>
      <c r="C2009" s="365"/>
      <c r="D2009" s="366"/>
      <c r="E2009" s="366"/>
      <c r="F2009" s="366"/>
      <c r="G2009" s="367"/>
      <c r="H2009" s="363"/>
      <c r="I2009" s="363"/>
      <c r="J2009" s="363"/>
      <c r="K2009" s="363"/>
      <c r="L2009" s="363"/>
      <c r="M2009" s="363"/>
      <c r="N2009" s="363"/>
      <c r="O2009" s="363"/>
    </row>
    <row r="2010" spans="1:15" ht="15">
      <c r="A2010" s="364"/>
      <c r="B2010" s="153"/>
      <c r="C2010" s="365"/>
      <c r="D2010" s="366"/>
      <c r="E2010" s="366"/>
      <c r="F2010" s="366"/>
      <c r="G2010" s="367"/>
      <c r="H2010" s="363"/>
      <c r="I2010" s="363"/>
      <c r="J2010" s="363"/>
      <c r="K2010" s="363"/>
      <c r="L2010" s="363"/>
      <c r="M2010" s="363"/>
      <c r="N2010" s="363"/>
      <c r="O2010" s="363"/>
    </row>
    <row r="2011" spans="1:15" ht="15">
      <c r="A2011" s="368"/>
      <c r="B2011" s="153"/>
      <c r="C2011" s="365"/>
      <c r="D2011" s="366"/>
      <c r="E2011" s="366"/>
      <c r="F2011" s="366"/>
      <c r="G2011" s="367"/>
      <c r="H2011" s="363"/>
      <c r="I2011" s="363"/>
      <c r="J2011" s="363"/>
      <c r="K2011" s="363"/>
      <c r="L2011" s="363"/>
      <c r="M2011" s="363"/>
      <c r="N2011" s="363"/>
      <c r="O2011" s="363"/>
    </row>
    <row r="2012" spans="1:15" ht="15">
      <c r="A2012" s="364"/>
      <c r="B2012" s="153"/>
      <c r="C2012" s="365"/>
      <c r="D2012" s="366"/>
      <c r="E2012" s="366"/>
      <c r="F2012" s="366"/>
      <c r="G2012" s="367"/>
      <c r="H2012" s="366"/>
      <c r="I2012" s="366"/>
      <c r="J2012" s="366"/>
      <c r="K2012" s="366"/>
      <c r="L2012" s="366"/>
      <c r="M2012" s="366"/>
      <c r="N2012" s="366"/>
      <c r="O2012" s="366"/>
    </row>
    <row r="2013" spans="1:15" ht="15">
      <c r="A2013" s="368"/>
      <c r="B2013" s="153"/>
      <c r="C2013" s="365"/>
      <c r="D2013" s="366"/>
      <c r="E2013" s="366"/>
      <c r="F2013" s="366"/>
      <c r="G2013" s="367"/>
      <c r="H2013" s="366"/>
      <c r="I2013" s="366"/>
      <c r="J2013" s="366"/>
      <c r="K2013" s="366"/>
      <c r="L2013" s="366"/>
      <c r="M2013" s="366"/>
      <c r="N2013" s="366"/>
      <c r="O2013" s="366"/>
    </row>
    <row r="2014" spans="1:15" ht="15">
      <c r="A2014" s="368"/>
      <c r="B2014" s="153"/>
      <c r="C2014" s="365"/>
      <c r="D2014" s="366"/>
      <c r="E2014" s="366"/>
      <c r="F2014" s="366"/>
      <c r="G2014" s="367"/>
      <c r="H2014" s="366"/>
      <c r="I2014" s="366"/>
      <c r="J2014" s="366"/>
      <c r="K2014" s="366"/>
      <c r="L2014" s="366"/>
      <c r="M2014" s="366"/>
      <c r="N2014" s="366"/>
      <c r="O2014" s="366"/>
    </row>
    <row r="2015" spans="1:15" ht="15">
      <c r="A2015" s="368"/>
      <c r="B2015" s="153"/>
      <c r="C2015" s="365"/>
      <c r="D2015" s="366"/>
      <c r="E2015" s="366"/>
      <c r="F2015" s="366"/>
      <c r="G2015" s="367"/>
      <c r="H2015" s="366"/>
      <c r="I2015" s="366"/>
      <c r="J2015" s="366"/>
      <c r="K2015" s="366"/>
      <c r="L2015" s="366"/>
      <c r="M2015" s="366"/>
      <c r="N2015" s="366"/>
      <c r="O2015" s="366"/>
    </row>
    <row r="2016" spans="1:15" ht="15">
      <c r="A2016" s="368"/>
      <c r="B2016" s="153"/>
      <c r="C2016" s="365"/>
      <c r="D2016" s="366"/>
      <c r="E2016" s="366"/>
      <c r="F2016" s="366"/>
      <c r="G2016" s="367"/>
      <c r="H2016" s="366"/>
      <c r="I2016" s="366"/>
      <c r="J2016" s="366"/>
      <c r="K2016" s="366"/>
      <c r="L2016" s="366"/>
      <c r="M2016" s="366"/>
      <c r="N2016" s="366"/>
      <c r="O2016" s="366"/>
    </row>
    <row r="2017" spans="1:15" ht="15">
      <c r="A2017" s="364"/>
      <c r="B2017" s="153"/>
      <c r="C2017" s="365"/>
      <c r="D2017" s="366"/>
      <c r="E2017" s="366"/>
      <c r="F2017" s="366"/>
      <c r="G2017" s="367"/>
      <c r="H2017" s="363"/>
      <c r="I2017" s="363"/>
      <c r="J2017" s="363"/>
      <c r="K2017" s="363"/>
      <c r="L2017" s="363"/>
      <c r="M2017" s="363"/>
      <c r="N2017" s="363"/>
      <c r="O2017" s="363"/>
    </row>
    <row r="2018" spans="1:15" ht="15">
      <c r="A2018" s="364"/>
      <c r="B2018" s="153"/>
      <c r="C2018" s="365"/>
      <c r="D2018" s="366"/>
      <c r="E2018" s="366"/>
      <c r="F2018" s="366"/>
      <c r="G2018" s="367"/>
      <c r="H2018" s="363"/>
      <c r="I2018" s="363"/>
      <c r="J2018" s="363"/>
      <c r="K2018" s="363"/>
      <c r="L2018" s="363"/>
      <c r="M2018" s="363"/>
      <c r="N2018" s="363"/>
      <c r="O2018" s="363"/>
    </row>
    <row r="2019" spans="1:15" ht="15">
      <c r="A2019" s="364"/>
      <c r="B2019" s="153"/>
      <c r="C2019" s="365"/>
      <c r="D2019" s="366"/>
      <c r="E2019" s="366"/>
      <c r="F2019" s="366"/>
      <c r="G2019" s="367"/>
      <c r="H2019" s="363"/>
      <c r="I2019" s="363"/>
      <c r="J2019" s="363"/>
      <c r="K2019" s="363"/>
      <c r="L2019" s="363"/>
      <c r="M2019" s="363"/>
      <c r="N2019" s="363"/>
      <c r="O2019" s="363"/>
    </row>
    <row r="2020" spans="1:15" ht="15">
      <c r="A2020" s="364"/>
      <c r="B2020" s="153"/>
      <c r="C2020" s="365"/>
      <c r="D2020" s="366"/>
      <c r="E2020" s="366"/>
      <c r="F2020" s="366"/>
      <c r="G2020" s="367"/>
      <c r="H2020" s="363"/>
      <c r="I2020" s="363"/>
      <c r="J2020" s="363"/>
      <c r="K2020" s="363"/>
      <c r="L2020" s="363"/>
      <c r="M2020" s="363"/>
      <c r="N2020" s="363"/>
      <c r="O2020" s="363"/>
    </row>
    <row r="2021" spans="1:15" ht="15">
      <c r="A2021" s="364"/>
      <c r="B2021" s="153"/>
      <c r="C2021" s="365"/>
      <c r="D2021" s="366"/>
      <c r="E2021" s="366"/>
      <c r="F2021" s="366"/>
      <c r="G2021" s="367"/>
      <c r="H2021" s="363"/>
      <c r="I2021" s="363"/>
      <c r="J2021" s="363"/>
      <c r="K2021" s="363"/>
      <c r="L2021" s="363"/>
      <c r="M2021" s="363"/>
      <c r="N2021" s="363"/>
      <c r="O2021" s="363"/>
    </row>
    <row r="2022" spans="1:15" ht="15">
      <c r="A2022" s="364"/>
      <c r="B2022" s="153"/>
      <c r="C2022" s="365"/>
      <c r="D2022" s="366"/>
      <c r="E2022" s="366"/>
      <c r="F2022" s="366"/>
      <c r="G2022" s="367"/>
      <c r="H2022" s="363"/>
      <c r="I2022" s="363"/>
      <c r="J2022" s="363"/>
      <c r="K2022" s="363"/>
      <c r="L2022" s="363"/>
      <c r="M2022" s="363"/>
      <c r="N2022" s="363"/>
      <c r="O2022" s="363"/>
    </row>
    <row r="2023" spans="1:15" ht="15">
      <c r="A2023" s="364"/>
      <c r="B2023" s="153"/>
      <c r="C2023" s="365"/>
      <c r="D2023" s="366"/>
      <c r="E2023" s="366"/>
      <c r="F2023" s="366"/>
      <c r="G2023" s="367"/>
      <c r="H2023" s="363"/>
      <c r="I2023" s="363"/>
      <c r="J2023" s="363"/>
      <c r="K2023" s="363"/>
      <c r="L2023" s="363"/>
      <c r="M2023" s="363"/>
      <c r="N2023" s="363"/>
      <c r="O2023" s="363"/>
    </row>
    <row r="2024" spans="1:15" ht="15">
      <c r="A2024" s="368"/>
      <c r="B2024" s="153"/>
      <c r="C2024" s="365"/>
      <c r="D2024" s="366"/>
      <c r="E2024" s="366"/>
      <c r="F2024" s="366"/>
      <c r="G2024" s="367"/>
      <c r="H2024" s="363"/>
      <c r="I2024" s="363"/>
      <c r="J2024" s="363"/>
      <c r="K2024" s="363"/>
      <c r="L2024" s="363"/>
      <c r="M2024" s="363"/>
      <c r="N2024" s="363"/>
      <c r="O2024" s="363"/>
    </row>
    <row r="2025" spans="1:15" ht="15">
      <c r="A2025" s="368"/>
      <c r="B2025" s="153"/>
      <c r="C2025" s="365"/>
      <c r="D2025" s="366"/>
      <c r="E2025" s="366"/>
      <c r="F2025" s="366"/>
      <c r="G2025" s="367"/>
      <c r="H2025" s="363"/>
      <c r="I2025" s="363"/>
      <c r="J2025" s="363"/>
      <c r="K2025" s="363"/>
      <c r="L2025" s="363"/>
      <c r="M2025" s="363"/>
      <c r="N2025" s="363"/>
      <c r="O2025" s="363"/>
    </row>
    <row r="2026" spans="1:15" ht="15">
      <c r="A2026" s="368"/>
      <c r="B2026" s="153"/>
      <c r="C2026" s="365"/>
      <c r="D2026" s="366"/>
      <c r="E2026" s="366"/>
      <c r="F2026" s="366"/>
      <c r="G2026" s="367"/>
      <c r="H2026" s="363"/>
      <c r="I2026" s="363"/>
      <c r="J2026" s="363"/>
      <c r="K2026" s="363"/>
      <c r="L2026" s="363"/>
      <c r="M2026" s="363"/>
      <c r="N2026" s="363"/>
      <c r="O2026" s="363"/>
    </row>
    <row r="2027" spans="1:15" ht="15">
      <c r="A2027" s="368"/>
      <c r="B2027" s="153"/>
      <c r="C2027" s="365"/>
      <c r="D2027" s="366"/>
      <c r="E2027" s="366"/>
      <c r="F2027" s="366"/>
      <c r="G2027" s="367"/>
      <c r="H2027" s="363"/>
      <c r="I2027" s="363"/>
      <c r="J2027" s="363"/>
      <c r="K2027" s="363"/>
      <c r="L2027" s="363"/>
      <c r="M2027" s="363"/>
      <c r="N2027" s="363"/>
      <c r="O2027" s="363"/>
    </row>
    <row r="2028" spans="1:15" ht="15">
      <c r="A2028" s="368"/>
      <c r="B2028" s="153"/>
      <c r="C2028" s="365"/>
      <c r="D2028" s="366"/>
      <c r="E2028" s="366"/>
      <c r="F2028" s="366"/>
      <c r="G2028" s="367"/>
      <c r="H2028" s="363"/>
      <c r="I2028" s="363"/>
      <c r="J2028" s="363"/>
      <c r="K2028" s="363"/>
      <c r="L2028" s="363"/>
      <c r="M2028" s="363"/>
      <c r="N2028" s="363"/>
      <c r="O2028" s="363"/>
    </row>
    <row r="2029" spans="1:15" ht="15">
      <c r="A2029" s="364"/>
      <c r="B2029" s="153"/>
      <c r="C2029" s="365"/>
      <c r="D2029" s="366"/>
      <c r="E2029" s="366"/>
      <c r="F2029" s="366"/>
      <c r="G2029" s="367"/>
      <c r="H2029" s="363"/>
      <c r="I2029" s="363"/>
      <c r="J2029" s="363"/>
      <c r="K2029" s="363"/>
      <c r="L2029" s="363"/>
      <c r="M2029" s="363"/>
      <c r="N2029" s="363"/>
      <c r="O2029" s="363"/>
    </row>
    <row r="2030" spans="1:15" ht="15">
      <c r="A2030" s="364"/>
      <c r="B2030" s="153"/>
      <c r="C2030" s="365"/>
      <c r="D2030" s="366"/>
      <c r="E2030" s="366"/>
      <c r="F2030" s="366"/>
      <c r="G2030" s="367"/>
      <c r="H2030" s="363"/>
      <c r="I2030" s="363"/>
      <c r="J2030" s="363"/>
      <c r="K2030" s="363"/>
      <c r="L2030" s="363"/>
      <c r="M2030" s="363"/>
      <c r="N2030" s="363"/>
      <c r="O2030" s="363"/>
    </row>
    <row r="2031" spans="1:15" ht="15">
      <c r="A2031" s="364"/>
      <c r="B2031" s="153"/>
      <c r="C2031" s="365"/>
      <c r="D2031" s="366"/>
      <c r="E2031" s="366"/>
      <c r="F2031" s="366"/>
      <c r="G2031" s="367"/>
      <c r="H2031" s="363"/>
      <c r="I2031" s="363"/>
      <c r="J2031" s="363"/>
      <c r="K2031" s="363"/>
      <c r="L2031" s="363"/>
      <c r="M2031" s="363"/>
      <c r="N2031" s="363"/>
      <c r="O2031" s="363"/>
    </row>
    <row r="2032" spans="1:15" ht="15">
      <c r="A2032" s="364"/>
      <c r="B2032" s="153"/>
      <c r="C2032" s="365"/>
      <c r="D2032" s="366"/>
      <c r="E2032" s="366"/>
      <c r="F2032" s="366"/>
      <c r="G2032" s="367"/>
      <c r="H2032" s="363"/>
      <c r="I2032" s="363"/>
      <c r="J2032" s="363"/>
      <c r="K2032" s="363"/>
      <c r="L2032" s="363"/>
      <c r="M2032" s="363"/>
      <c r="N2032" s="363"/>
      <c r="O2032" s="363"/>
    </row>
    <row r="2033" spans="1:15" ht="15">
      <c r="A2033" s="364"/>
      <c r="B2033" s="153"/>
      <c r="C2033" s="365"/>
      <c r="D2033" s="366"/>
      <c r="E2033" s="366"/>
      <c r="F2033" s="366"/>
      <c r="G2033" s="367"/>
      <c r="H2033" s="363"/>
      <c r="I2033" s="363"/>
      <c r="J2033" s="363"/>
      <c r="K2033" s="363"/>
      <c r="L2033" s="363"/>
      <c r="M2033" s="363"/>
      <c r="N2033" s="363"/>
      <c r="O2033" s="363"/>
    </row>
    <row r="2034" spans="1:15" ht="15">
      <c r="A2034" s="364"/>
      <c r="B2034" s="153"/>
      <c r="C2034" s="365"/>
      <c r="D2034" s="366"/>
      <c r="E2034" s="366"/>
      <c r="F2034" s="366"/>
      <c r="G2034" s="367"/>
      <c r="H2034" s="363"/>
      <c r="I2034" s="363"/>
      <c r="J2034" s="363"/>
      <c r="K2034" s="363"/>
      <c r="L2034" s="363"/>
      <c r="M2034" s="363"/>
      <c r="N2034" s="363"/>
      <c r="O2034" s="363"/>
    </row>
    <row r="2035" spans="1:15" ht="15">
      <c r="A2035" s="364"/>
      <c r="B2035" s="153"/>
      <c r="C2035" s="365"/>
      <c r="D2035" s="366"/>
      <c r="E2035" s="366"/>
      <c r="F2035" s="366"/>
      <c r="G2035" s="367"/>
      <c r="H2035" s="363"/>
      <c r="I2035" s="363"/>
      <c r="J2035" s="363"/>
      <c r="K2035" s="363"/>
      <c r="L2035" s="363"/>
      <c r="M2035" s="363"/>
      <c r="N2035" s="363"/>
      <c r="O2035" s="363"/>
    </row>
    <row r="2036" spans="1:15" ht="15">
      <c r="A2036" s="364"/>
      <c r="B2036" s="153"/>
      <c r="C2036" s="365"/>
      <c r="D2036" s="366"/>
      <c r="E2036" s="366"/>
      <c r="F2036" s="366"/>
      <c r="G2036" s="367"/>
      <c r="H2036" s="363"/>
      <c r="I2036" s="363"/>
      <c r="J2036" s="363"/>
      <c r="K2036" s="363"/>
      <c r="L2036" s="363"/>
      <c r="M2036" s="363"/>
      <c r="N2036" s="363"/>
      <c r="O2036" s="363"/>
    </row>
    <row r="2037" spans="1:15" ht="12.75">
      <c r="A2037" s="288"/>
      <c r="B2037" s="241"/>
      <c r="C2037" s="241"/>
      <c r="D2037" s="241"/>
      <c r="E2037" s="241"/>
      <c r="F2037" s="241"/>
      <c r="G2037" s="241"/>
      <c r="H2037" s="241"/>
      <c r="I2037" s="241"/>
      <c r="J2037" s="241"/>
      <c r="K2037" s="241"/>
      <c r="L2037" s="241"/>
      <c r="M2037" s="241"/>
      <c r="N2037" s="241"/>
      <c r="O2037" s="241"/>
    </row>
    <row r="2038" spans="1:15" ht="12.75">
      <c r="A2038" s="288"/>
      <c r="B2038" s="241"/>
      <c r="C2038" s="241"/>
      <c r="D2038" s="241"/>
      <c r="E2038" s="241"/>
      <c r="F2038" s="241"/>
      <c r="G2038" s="241"/>
      <c r="H2038" s="241"/>
      <c r="I2038" s="241"/>
      <c r="J2038" s="241"/>
      <c r="K2038" s="241"/>
      <c r="L2038" s="241"/>
      <c r="M2038" s="241"/>
      <c r="N2038" s="241"/>
      <c r="O2038" s="241"/>
    </row>
    <row r="2039" spans="1:15" ht="12.75">
      <c r="A2039" s="288"/>
      <c r="B2039" s="241"/>
      <c r="C2039" s="241"/>
      <c r="D2039" s="241"/>
      <c r="E2039" s="241"/>
      <c r="F2039" s="241"/>
      <c r="G2039" s="241"/>
      <c r="H2039" s="241"/>
      <c r="I2039" s="241"/>
      <c r="J2039" s="241"/>
      <c r="K2039" s="241"/>
      <c r="L2039" s="241"/>
      <c r="M2039" s="241"/>
      <c r="N2039" s="241"/>
      <c r="O2039" s="241"/>
    </row>
    <row r="2040" spans="1:15" ht="12.75">
      <c r="A2040" s="288"/>
      <c r="B2040" s="241"/>
      <c r="C2040" s="241"/>
      <c r="D2040" s="241"/>
      <c r="E2040" s="241"/>
      <c r="F2040" s="241"/>
      <c r="G2040" s="241"/>
      <c r="H2040" s="241"/>
      <c r="I2040" s="241"/>
      <c r="J2040" s="241"/>
      <c r="K2040" s="241"/>
      <c r="L2040" s="241"/>
      <c r="M2040" s="241"/>
      <c r="N2040" s="241"/>
      <c r="O2040" s="241"/>
    </row>
    <row r="2041" spans="1:15" ht="12.75">
      <c r="A2041" s="288"/>
      <c r="B2041" s="241"/>
      <c r="C2041" s="241"/>
      <c r="D2041" s="241"/>
      <c r="E2041" s="241"/>
      <c r="F2041" s="241"/>
      <c r="G2041" s="241"/>
      <c r="H2041" s="241"/>
      <c r="I2041" s="241"/>
      <c r="J2041" s="241"/>
      <c r="K2041" s="241"/>
      <c r="L2041" s="241"/>
      <c r="M2041" s="241"/>
      <c r="N2041" s="241"/>
      <c r="O2041" s="241"/>
    </row>
    <row r="2042" spans="1:15" ht="12.75">
      <c r="A2042" s="288"/>
      <c r="B2042" s="241"/>
      <c r="C2042" s="241"/>
      <c r="D2042" s="241"/>
      <c r="E2042" s="241"/>
      <c r="F2042" s="241"/>
      <c r="G2042" s="241"/>
      <c r="H2042" s="241"/>
      <c r="I2042" s="241"/>
      <c r="J2042" s="241"/>
      <c r="K2042" s="241"/>
      <c r="L2042" s="241"/>
      <c r="M2042" s="241"/>
      <c r="N2042" s="241"/>
      <c r="O2042" s="241"/>
    </row>
    <row r="2043" spans="1:15" ht="12.75">
      <c r="A2043" s="288"/>
      <c r="B2043" s="241"/>
      <c r="C2043" s="241"/>
      <c r="D2043" s="241"/>
      <c r="E2043" s="241"/>
      <c r="F2043" s="241"/>
      <c r="G2043" s="241"/>
      <c r="H2043" s="241"/>
      <c r="I2043" s="241"/>
      <c r="J2043" s="241"/>
      <c r="K2043" s="241"/>
      <c r="L2043" s="241"/>
      <c r="M2043" s="241"/>
      <c r="N2043" s="241"/>
      <c r="O2043" s="241"/>
    </row>
    <row r="2044" spans="1:15" ht="12.75">
      <c r="A2044" s="288"/>
      <c r="B2044" s="241"/>
      <c r="C2044" s="241"/>
      <c r="D2044" s="241"/>
      <c r="E2044" s="241"/>
      <c r="F2044" s="241"/>
      <c r="G2044" s="241"/>
      <c r="H2044" s="241"/>
      <c r="I2044" s="241"/>
      <c r="J2044" s="241"/>
      <c r="K2044" s="241"/>
      <c r="L2044" s="241"/>
      <c r="M2044" s="241"/>
      <c r="N2044" s="241"/>
      <c r="O2044" s="241"/>
    </row>
    <row r="2045" spans="1:15" ht="12.75">
      <c r="A2045" s="288"/>
      <c r="B2045" s="241"/>
      <c r="C2045" s="241"/>
      <c r="D2045" s="241"/>
      <c r="E2045" s="241"/>
      <c r="F2045" s="241"/>
      <c r="G2045" s="241"/>
      <c r="H2045" s="241"/>
      <c r="I2045" s="241"/>
      <c r="J2045" s="241"/>
      <c r="K2045" s="241"/>
      <c r="L2045" s="241"/>
      <c r="M2045" s="241"/>
      <c r="N2045" s="241"/>
      <c r="O2045" s="241"/>
    </row>
    <row r="2046" spans="1:15" ht="12.75">
      <c r="A2046" s="288"/>
      <c r="B2046" s="241"/>
      <c r="C2046" s="241"/>
      <c r="D2046" s="241"/>
      <c r="E2046" s="241"/>
      <c r="F2046" s="241"/>
      <c r="G2046" s="241"/>
      <c r="H2046" s="241"/>
      <c r="I2046" s="241"/>
      <c r="J2046" s="241"/>
      <c r="K2046" s="241"/>
      <c r="L2046" s="241"/>
      <c r="M2046" s="241"/>
      <c r="N2046" s="241"/>
      <c r="O2046" s="241"/>
    </row>
    <row r="2047" spans="1:15" ht="12.75">
      <c r="A2047" s="288"/>
      <c r="B2047" s="241"/>
      <c r="C2047" s="241"/>
      <c r="D2047" s="241"/>
      <c r="E2047" s="241"/>
      <c r="F2047" s="241"/>
      <c r="G2047" s="241"/>
      <c r="H2047" s="241"/>
      <c r="I2047" s="241"/>
      <c r="J2047" s="241"/>
      <c r="K2047" s="241"/>
      <c r="L2047" s="241"/>
      <c r="M2047" s="241"/>
      <c r="N2047" s="241"/>
      <c r="O2047" s="241"/>
    </row>
    <row r="2048" spans="1:15" ht="12.75">
      <c r="A2048" s="288"/>
      <c r="B2048" s="241"/>
      <c r="C2048" s="241"/>
      <c r="D2048" s="241"/>
      <c r="E2048" s="241"/>
      <c r="F2048" s="241"/>
      <c r="G2048" s="241"/>
      <c r="H2048" s="241"/>
      <c r="I2048" s="241"/>
      <c r="J2048" s="241"/>
      <c r="K2048" s="241"/>
      <c r="L2048" s="241"/>
      <c r="M2048" s="241"/>
      <c r="N2048" s="241"/>
      <c r="O2048" s="241"/>
    </row>
    <row r="2049" spans="1:15" ht="12.75">
      <c r="A2049" s="288"/>
      <c r="B2049" s="241"/>
      <c r="C2049" s="241"/>
      <c r="D2049" s="241"/>
      <c r="E2049" s="241"/>
      <c r="F2049" s="241"/>
      <c r="G2049" s="241"/>
      <c r="H2049" s="241"/>
      <c r="I2049" s="241"/>
      <c r="J2049" s="241"/>
      <c r="K2049" s="241"/>
      <c r="L2049" s="241"/>
      <c r="M2049" s="241"/>
      <c r="N2049" s="241"/>
      <c r="O2049" s="241"/>
    </row>
    <row r="2050" spans="1:15" ht="12.75">
      <c r="A2050" s="288"/>
      <c r="B2050" s="241"/>
      <c r="C2050" s="241"/>
      <c r="D2050" s="241"/>
      <c r="E2050" s="241"/>
      <c r="F2050" s="241"/>
      <c r="G2050" s="241"/>
      <c r="H2050" s="241"/>
      <c r="I2050" s="241"/>
      <c r="J2050" s="241"/>
      <c r="K2050" s="241"/>
      <c r="L2050" s="241"/>
      <c r="M2050" s="241"/>
      <c r="N2050" s="241"/>
      <c r="O2050" s="241"/>
    </row>
    <row r="2051" spans="1:15" ht="12.75">
      <c r="A2051" s="288"/>
      <c r="B2051" s="241"/>
      <c r="C2051" s="241"/>
      <c r="D2051" s="241"/>
      <c r="E2051" s="241"/>
      <c r="F2051" s="241"/>
      <c r="G2051" s="241"/>
      <c r="H2051" s="241"/>
      <c r="I2051" s="241"/>
      <c r="J2051" s="241"/>
      <c r="K2051" s="241"/>
      <c r="L2051" s="241"/>
      <c r="M2051" s="241"/>
      <c r="N2051" s="241"/>
      <c r="O2051" s="241"/>
    </row>
    <row r="2052" spans="1:15" ht="12.75">
      <c r="A2052" s="288"/>
      <c r="B2052" s="241"/>
      <c r="C2052" s="241"/>
      <c r="D2052" s="241"/>
      <c r="E2052" s="241"/>
      <c r="F2052" s="241"/>
      <c r="G2052" s="241"/>
      <c r="H2052" s="241"/>
      <c r="I2052" s="241"/>
      <c r="J2052" s="241"/>
      <c r="K2052" s="241"/>
      <c r="L2052" s="241"/>
      <c r="M2052" s="241"/>
      <c r="N2052" s="241"/>
      <c r="O2052" s="241"/>
    </row>
    <row r="2053" spans="1:15" ht="12.75">
      <c r="A2053" s="288"/>
      <c r="B2053" s="241"/>
      <c r="C2053" s="241"/>
      <c r="D2053" s="241"/>
      <c r="E2053" s="241"/>
      <c r="F2053" s="241"/>
      <c r="G2053" s="241"/>
      <c r="H2053" s="241"/>
      <c r="I2053" s="241"/>
      <c r="J2053" s="241"/>
      <c r="K2053" s="241"/>
      <c r="L2053" s="241"/>
      <c r="M2053" s="241"/>
      <c r="N2053" s="241"/>
      <c r="O2053" s="241"/>
    </row>
    <row r="2054" spans="1:15" ht="12.75">
      <c r="A2054" s="288"/>
      <c r="B2054" s="241"/>
      <c r="C2054" s="241"/>
      <c r="D2054" s="241"/>
      <c r="E2054" s="241"/>
      <c r="F2054" s="241"/>
      <c r="G2054" s="241"/>
      <c r="H2054" s="241"/>
      <c r="I2054" s="241"/>
      <c r="J2054" s="241"/>
      <c r="K2054" s="241"/>
      <c r="L2054" s="241"/>
      <c r="M2054" s="241"/>
      <c r="N2054" s="241"/>
      <c r="O2054" s="241"/>
    </row>
    <row r="2055" spans="1:15" ht="12.75">
      <c r="A2055" s="288"/>
      <c r="B2055" s="241"/>
      <c r="C2055" s="241"/>
      <c r="D2055" s="241"/>
      <c r="E2055" s="241"/>
      <c r="F2055" s="241"/>
      <c r="G2055" s="241"/>
      <c r="H2055" s="241"/>
      <c r="I2055" s="241"/>
      <c r="J2055" s="241"/>
      <c r="K2055" s="241"/>
      <c r="L2055" s="241"/>
      <c r="M2055" s="241"/>
      <c r="N2055" s="241"/>
      <c r="O2055" s="241"/>
    </row>
    <row r="2056" spans="1:15" ht="12.75">
      <c r="A2056" s="288"/>
      <c r="B2056" s="241"/>
      <c r="C2056" s="241"/>
      <c r="D2056" s="241"/>
      <c r="E2056" s="241"/>
      <c r="F2056" s="241"/>
      <c r="G2056" s="241"/>
      <c r="H2056" s="241"/>
      <c r="I2056" s="241"/>
      <c r="J2056" s="241"/>
      <c r="K2056" s="241"/>
      <c r="L2056" s="241"/>
      <c r="M2056" s="241"/>
      <c r="N2056" s="241"/>
      <c r="O2056" s="241"/>
    </row>
    <row r="2057" spans="1:15" ht="12.75">
      <c r="A2057" s="288"/>
      <c r="B2057" s="241"/>
      <c r="C2057" s="241"/>
      <c r="D2057" s="241"/>
      <c r="E2057" s="241"/>
      <c r="F2057" s="241"/>
      <c r="G2057" s="241"/>
      <c r="H2057" s="241"/>
      <c r="I2057" s="241"/>
      <c r="J2057" s="241"/>
      <c r="K2057" s="241"/>
      <c r="L2057" s="241"/>
      <c r="M2057" s="241"/>
      <c r="N2057" s="241"/>
      <c r="O2057" s="241"/>
    </row>
    <row r="2058" spans="1:15" ht="12.75">
      <c r="A2058" s="288"/>
      <c r="B2058" s="241"/>
      <c r="C2058" s="241"/>
      <c r="D2058" s="241"/>
      <c r="E2058" s="241"/>
      <c r="F2058" s="241"/>
      <c r="G2058" s="241"/>
      <c r="H2058" s="241"/>
      <c r="I2058" s="241"/>
      <c r="J2058" s="241"/>
      <c r="K2058" s="241"/>
      <c r="L2058" s="241"/>
      <c r="M2058" s="241"/>
      <c r="N2058" s="241"/>
      <c r="O2058" s="241"/>
    </row>
    <row r="2059" spans="1:15" ht="12.75">
      <c r="A2059" s="288"/>
      <c r="B2059" s="241"/>
      <c r="C2059" s="241"/>
      <c r="D2059" s="241"/>
      <c r="E2059" s="241"/>
      <c r="F2059" s="241"/>
      <c r="G2059" s="241"/>
      <c r="H2059" s="241"/>
      <c r="I2059" s="241"/>
      <c r="J2059" s="241"/>
      <c r="K2059" s="241"/>
      <c r="L2059" s="241"/>
      <c r="M2059" s="241"/>
      <c r="N2059" s="241"/>
      <c r="O2059" s="241"/>
    </row>
    <row r="2060" spans="1:15" ht="12.75">
      <c r="A2060" s="288"/>
      <c r="B2060" s="241"/>
      <c r="C2060" s="241"/>
      <c r="D2060" s="241"/>
      <c r="E2060" s="241"/>
      <c r="F2060" s="241"/>
      <c r="G2060" s="241"/>
      <c r="H2060" s="241"/>
      <c r="I2060" s="241"/>
      <c r="J2060" s="241"/>
      <c r="K2060" s="241"/>
      <c r="L2060" s="241"/>
      <c r="M2060" s="241"/>
      <c r="N2060" s="241"/>
      <c r="O2060" s="241"/>
    </row>
    <row r="2061" spans="1:15" ht="12.75">
      <c r="A2061" s="288"/>
      <c r="B2061" s="241"/>
      <c r="C2061" s="241"/>
      <c r="D2061" s="241"/>
      <c r="E2061" s="241"/>
      <c r="F2061" s="241"/>
      <c r="G2061" s="241"/>
      <c r="H2061" s="241"/>
      <c r="I2061" s="241"/>
      <c r="J2061" s="241"/>
      <c r="K2061" s="241"/>
      <c r="L2061" s="241"/>
      <c r="M2061" s="241"/>
      <c r="N2061" s="241"/>
      <c r="O2061" s="241"/>
    </row>
    <row r="2062" spans="1:15" ht="12.75">
      <c r="A2062" s="288"/>
      <c r="B2062" s="241"/>
      <c r="C2062" s="241"/>
      <c r="D2062" s="241"/>
      <c r="E2062" s="241"/>
      <c r="F2062" s="241"/>
      <c r="G2062" s="241"/>
      <c r="H2062" s="241"/>
      <c r="I2062" s="241"/>
      <c r="J2062" s="241"/>
      <c r="K2062" s="241"/>
      <c r="L2062" s="241"/>
      <c r="M2062" s="241"/>
      <c r="N2062" s="241"/>
      <c r="O2062" s="241"/>
    </row>
    <row r="2063" spans="1:15" ht="12.75">
      <c r="A2063" s="288"/>
      <c r="B2063" s="241"/>
      <c r="C2063" s="241"/>
      <c r="D2063" s="241"/>
      <c r="E2063" s="241"/>
      <c r="F2063" s="241"/>
      <c r="G2063" s="241"/>
      <c r="H2063" s="241"/>
      <c r="I2063" s="241"/>
      <c r="J2063" s="241"/>
      <c r="K2063" s="241"/>
      <c r="L2063" s="241"/>
      <c r="M2063" s="241"/>
      <c r="N2063" s="241"/>
      <c r="O2063" s="241"/>
    </row>
    <row r="2064" spans="1:15" ht="12.75">
      <c r="A2064" s="288"/>
      <c r="B2064" s="241"/>
      <c r="C2064" s="241"/>
      <c r="D2064" s="241"/>
      <c r="E2064" s="241"/>
      <c r="F2064" s="241"/>
      <c r="G2064" s="241"/>
      <c r="H2064" s="241"/>
      <c r="I2064" s="241"/>
      <c r="J2064" s="241"/>
      <c r="K2064" s="241"/>
      <c r="L2064" s="241"/>
      <c r="M2064" s="241"/>
      <c r="N2064" s="241"/>
      <c r="O2064" s="241"/>
    </row>
    <row r="2065" spans="1:15" ht="12.75">
      <c r="A2065" s="288"/>
      <c r="B2065" s="241"/>
      <c r="C2065" s="241"/>
      <c r="D2065" s="241"/>
      <c r="E2065" s="241"/>
      <c r="F2065" s="241"/>
      <c r="G2065" s="241"/>
      <c r="H2065" s="241"/>
      <c r="I2065" s="241"/>
      <c r="J2065" s="241"/>
      <c r="K2065" s="241"/>
      <c r="L2065" s="241"/>
      <c r="M2065" s="241"/>
      <c r="N2065" s="241"/>
      <c r="O2065" s="241"/>
    </row>
    <row r="2066" spans="1:15" ht="12.75">
      <c r="A2066" s="288"/>
      <c r="B2066" s="241"/>
      <c r="C2066" s="241"/>
      <c r="D2066" s="241"/>
      <c r="E2066" s="241"/>
      <c r="F2066" s="241"/>
      <c r="G2066" s="241"/>
      <c r="H2066" s="241"/>
      <c r="I2066" s="241"/>
      <c r="J2066" s="241"/>
      <c r="K2066" s="241"/>
      <c r="L2066" s="241"/>
      <c r="M2066" s="241"/>
      <c r="N2066" s="241"/>
      <c r="O2066" s="241"/>
    </row>
    <row r="2067" spans="1:15" ht="12.75">
      <c r="A2067" s="288"/>
      <c r="B2067" s="241"/>
      <c r="C2067" s="241"/>
      <c r="D2067" s="241"/>
      <c r="E2067" s="241"/>
      <c r="F2067" s="241"/>
      <c r="G2067" s="241"/>
      <c r="H2067" s="241"/>
      <c r="I2067" s="241"/>
      <c r="J2067" s="241"/>
      <c r="K2067" s="241"/>
      <c r="L2067" s="241"/>
      <c r="M2067" s="241"/>
      <c r="N2067" s="241"/>
      <c r="O2067" s="241"/>
    </row>
    <row r="2068" spans="1:15" ht="12.75">
      <c r="A2068" s="288"/>
      <c r="B2068" s="241"/>
      <c r="C2068" s="241"/>
      <c r="D2068" s="241"/>
      <c r="E2068" s="241"/>
      <c r="F2068" s="241"/>
      <c r="G2068" s="241"/>
      <c r="H2068" s="241"/>
      <c r="I2068" s="241"/>
      <c r="J2068" s="241"/>
      <c r="K2068" s="241"/>
      <c r="L2068" s="241"/>
      <c r="M2068" s="241"/>
      <c r="N2068" s="241"/>
      <c r="O2068" s="241"/>
    </row>
    <row r="2069" spans="1:15" ht="12.75">
      <c r="A2069" s="288"/>
      <c r="B2069" s="241"/>
      <c r="C2069" s="241"/>
      <c r="D2069" s="241"/>
      <c r="E2069" s="241"/>
      <c r="F2069" s="241"/>
      <c r="G2069" s="241"/>
      <c r="H2069" s="241"/>
      <c r="I2069" s="241"/>
      <c r="J2069" s="241"/>
      <c r="K2069" s="241"/>
      <c r="L2069" s="241"/>
      <c r="M2069" s="241"/>
      <c r="N2069" s="241"/>
      <c r="O2069" s="241"/>
    </row>
    <row r="2070" spans="1:15" ht="12.75">
      <c r="A2070" s="288"/>
      <c r="B2070" s="241"/>
      <c r="C2070" s="241"/>
      <c r="D2070" s="241"/>
      <c r="E2070" s="241"/>
      <c r="F2070" s="241"/>
      <c r="G2070" s="241"/>
      <c r="H2070" s="241"/>
      <c r="I2070" s="241"/>
      <c r="J2070" s="241"/>
      <c r="K2070" s="241"/>
      <c r="L2070" s="241"/>
      <c r="M2070" s="241"/>
      <c r="N2070" s="241"/>
      <c r="O2070" s="241"/>
    </row>
    <row r="2071" spans="1:15" ht="12.75">
      <c r="A2071" s="288"/>
      <c r="B2071" s="241"/>
      <c r="C2071" s="241"/>
      <c r="D2071" s="241"/>
      <c r="E2071" s="241"/>
      <c r="F2071" s="241"/>
      <c r="G2071" s="241"/>
      <c r="H2071" s="241"/>
      <c r="I2071" s="241"/>
      <c r="J2071" s="241"/>
      <c r="K2071" s="241"/>
      <c r="L2071" s="241"/>
      <c r="M2071" s="241"/>
      <c r="N2071" s="241"/>
      <c r="O2071" s="241"/>
    </row>
    <row r="2072" spans="1:15" ht="12.75">
      <c r="A2072" s="288"/>
      <c r="B2072" s="241"/>
      <c r="C2072" s="241"/>
      <c r="D2072" s="241"/>
      <c r="E2072" s="241"/>
      <c r="F2072" s="241"/>
      <c r="G2072" s="241"/>
      <c r="H2072" s="241"/>
      <c r="I2072" s="241"/>
      <c r="J2072" s="241"/>
      <c r="K2072" s="241"/>
      <c r="L2072" s="241"/>
      <c r="M2072" s="241"/>
      <c r="N2072" s="241"/>
      <c r="O2072" s="241"/>
    </row>
    <row r="2073" spans="1:15" ht="12.75" hidden="1">
      <c r="A2073" s="288"/>
      <c r="B2073" s="241"/>
      <c r="C2073" s="241"/>
      <c r="D2073" s="241"/>
      <c r="E2073" s="241"/>
      <c r="F2073" s="241"/>
      <c r="G2073" s="241"/>
      <c r="H2073" s="241"/>
      <c r="I2073" s="241"/>
      <c r="J2073" s="241"/>
      <c r="K2073" s="241"/>
      <c r="L2073" s="241"/>
      <c r="M2073" s="241"/>
      <c r="N2073" s="241"/>
      <c r="O2073" s="241"/>
    </row>
    <row r="2074" spans="1:15" ht="12.75">
      <c r="A2074" s="288"/>
      <c r="B2074" s="241"/>
      <c r="C2074" s="241"/>
      <c r="D2074" s="241"/>
      <c r="E2074" s="241"/>
      <c r="F2074" s="241"/>
      <c r="G2074" s="241"/>
      <c r="H2074" s="241"/>
      <c r="I2074" s="241"/>
      <c r="J2074" s="241"/>
      <c r="K2074" s="241"/>
      <c r="L2074" s="241"/>
      <c r="M2074" s="241"/>
      <c r="N2074" s="241"/>
      <c r="O2074" s="241"/>
    </row>
    <row r="2075" spans="1:15" ht="12.75">
      <c r="A2075" s="288"/>
      <c r="B2075" s="241"/>
      <c r="C2075" s="241"/>
      <c r="D2075" s="241"/>
      <c r="E2075" s="241"/>
      <c r="F2075" s="241"/>
      <c r="G2075" s="241"/>
      <c r="H2075" s="241"/>
      <c r="I2075" s="241"/>
      <c r="J2075" s="241"/>
      <c r="K2075" s="241"/>
      <c r="L2075" s="241"/>
      <c r="M2075" s="241"/>
      <c r="N2075" s="241"/>
      <c r="O2075" s="241"/>
    </row>
    <row r="2076" spans="1:15" ht="12.75">
      <c r="A2076" s="288"/>
      <c r="B2076" s="241"/>
      <c r="C2076" s="241"/>
      <c r="D2076" s="241"/>
      <c r="E2076" s="241"/>
      <c r="F2076" s="241"/>
      <c r="G2076" s="241"/>
      <c r="H2076" s="241"/>
      <c r="I2076" s="241"/>
      <c r="J2076" s="241"/>
      <c r="K2076" s="241"/>
      <c r="L2076" s="241"/>
      <c r="M2076" s="241"/>
      <c r="N2076" s="241"/>
      <c r="O2076" s="241"/>
    </row>
    <row r="2077" spans="1:15" ht="12.75">
      <c r="A2077" s="288"/>
      <c r="B2077" s="241"/>
      <c r="C2077" s="241"/>
      <c r="D2077" s="241"/>
      <c r="E2077" s="241"/>
      <c r="F2077" s="241"/>
      <c r="G2077" s="241"/>
      <c r="H2077" s="241"/>
      <c r="I2077" s="241"/>
      <c r="J2077" s="241"/>
      <c r="K2077" s="241"/>
      <c r="L2077" s="241"/>
      <c r="M2077" s="241"/>
      <c r="N2077" s="241"/>
      <c r="O2077" s="241"/>
    </row>
    <row r="2078" spans="1:15" ht="12.75">
      <c r="A2078" s="288"/>
      <c r="B2078" s="241"/>
      <c r="C2078" s="241"/>
      <c r="D2078" s="241"/>
      <c r="E2078" s="241"/>
      <c r="F2078" s="241"/>
      <c r="G2078" s="241"/>
      <c r="H2078" s="241"/>
      <c r="I2078" s="241"/>
      <c r="J2078" s="241"/>
      <c r="K2078" s="241"/>
      <c r="L2078" s="241"/>
      <c r="M2078" s="241"/>
      <c r="N2078" s="241"/>
      <c r="O2078" s="241"/>
    </row>
    <row r="2079" spans="1:15" ht="12.75">
      <c r="A2079" s="288"/>
      <c r="B2079" s="241"/>
      <c r="C2079" s="241"/>
      <c r="D2079" s="241"/>
      <c r="E2079" s="241"/>
      <c r="F2079" s="241"/>
      <c r="G2079" s="241"/>
      <c r="H2079" s="241"/>
      <c r="I2079" s="241"/>
      <c r="J2079" s="241"/>
      <c r="K2079" s="241"/>
      <c r="L2079" s="241"/>
      <c r="M2079" s="241"/>
      <c r="N2079" s="241"/>
      <c r="O2079" s="241"/>
    </row>
    <row r="2080" spans="1:15" ht="12.75">
      <c r="A2080" s="288"/>
      <c r="B2080" s="241"/>
      <c r="C2080" s="241"/>
      <c r="D2080" s="241"/>
      <c r="E2080" s="241"/>
      <c r="F2080" s="241"/>
      <c r="G2080" s="241"/>
      <c r="H2080" s="241"/>
      <c r="I2080" s="241"/>
      <c r="J2080" s="241"/>
      <c r="K2080" s="241"/>
      <c r="L2080" s="241"/>
      <c r="M2080" s="241"/>
      <c r="N2080" s="241"/>
      <c r="O2080" s="241"/>
    </row>
    <row r="2081" spans="1:15" ht="12.75">
      <c r="A2081" s="288"/>
      <c r="B2081" s="241"/>
      <c r="C2081" s="241"/>
      <c r="D2081" s="241"/>
      <c r="E2081" s="241"/>
      <c r="F2081" s="241"/>
      <c r="G2081" s="241"/>
      <c r="H2081" s="241"/>
      <c r="I2081" s="241"/>
      <c r="J2081" s="241"/>
      <c r="K2081" s="241"/>
      <c r="L2081" s="241"/>
      <c r="M2081" s="241"/>
      <c r="N2081" s="241"/>
      <c r="O2081" s="241"/>
    </row>
    <row r="2082" spans="1:15" ht="12.75">
      <c r="A2082" s="288"/>
      <c r="B2082" s="241"/>
      <c r="C2082" s="241"/>
      <c r="D2082" s="241"/>
      <c r="E2082" s="241"/>
      <c r="F2082" s="241"/>
      <c r="G2082" s="241"/>
      <c r="H2082" s="241"/>
      <c r="I2082" s="241"/>
      <c r="J2082" s="241"/>
      <c r="K2082" s="241"/>
      <c r="L2082" s="241"/>
      <c r="M2082" s="241"/>
      <c r="N2082" s="241"/>
      <c r="O2082" s="241"/>
    </row>
    <row r="2083" spans="1:15" ht="12.75">
      <c r="A2083" s="288"/>
      <c r="B2083" s="241"/>
      <c r="C2083" s="241"/>
      <c r="D2083" s="241"/>
      <c r="E2083" s="241"/>
      <c r="F2083" s="241"/>
      <c r="G2083" s="241"/>
      <c r="H2083" s="241"/>
      <c r="I2083" s="241"/>
      <c r="J2083" s="241"/>
      <c r="K2083" s="241"/>
      <c r="L2083" s="241"/>
      <c r="M2083" s="241"/>
      <c r="N2083" s="241"/>
      <c r="O2083" s="241"/>
    </row>
    <row r="2084" spans="1:15" ht="12.75">
      <c r="A2084" s="288"/>
      <c r="B2084" s="241"/>
      <c r="C2084" s="241"/>
      <c r="D2084" s="241"/>
      <c r="E2084" s="241"/>
      <c r="F2084" s="241"/>
      <c r="G2084" s="241"/>
      <c r="H2084" s="241"/>
      <c r="I2084" s="241"/>
      <c r="J2084" s="241"/>
      <c r="K2084" s="241"/>
      <c r="L2084" s="241"/>
      <c r="M2084" s="241"/>
      <c r="N2084" s="241"/>
      <c r="O2084" s="241"/>
    </row>
    <row r="2085" spans="1:15" ht="12.75">
      <c r="A2085" s="288"/>
      <c r="B2085" s="241"/>
      <c r="C2085" s="241"/>
      <c r="D2085" s="241"/>
      <c r="E2085" s="241"/>
      <c r="F2085" s="241"/>
      <c r="G2085" s="241"/>
      <c r="H2085" s="241"/>
      <c r="I2085" s="241"/>
      <c r="J2085" s="241"/>
      <c r="K2085" s="241"/>
      <c r="L2085" s="241"/>
      <c r="M2085" s="241"/>
      <c r="N2085" s="241"/>
      <c r="O2085" s="241"/>
    </row>
    <row r="2086" spans="1:15" ht="12.75">
      <c r="A2086" s="288"/>
      <c r="B2086" s="241"/>
      <c r="C2086" s="241"/>
      <c r="D2086" s="241"/>
      <c r="E2086" s="241"/>
      <c r="F2086" s="241"/>
      <c r="G2086" s="241"/>
      <c r="H2086" s="241"/>
      <c r="I2086" s="241"/>
      <c r="J2086" s="241"/>
      <c r="K2086" s="241"/>
      <c r="L2086" s="241"/>
      <c r="M2086" s="241"/>
      <c r="N2086" s="241"/>
      <c r="O2086" s="241"/>
    </row>
    <row r="2087" spans="1:15" ht="12.75">
      <c r="A2087" s="288"/>
      <c r="B2087" s="241"/>
      <c r="C2087" s="241"/>
      <c r="D2087" s="241"/>
      <c r="E2087" s="241"/>
      <c r="F2087" s="241"/>
      <c r="G2087" s="241"/>
      <c r="H2087" s="241"/>
      <c r="I2087" s="241"/>
      <c r="J2087" s="241"/>
      <c r="K2087" s="241"/>
      <c r="L2087" s="241"/>
      <c r="M2087" s="241"/>
      <c r="N2087" s="241"/>
      <c r="O2087" s="241"/>
    </row>
    <row r="2088" spans="1:15" ht="12.75">
      <c r="A2088" s="288"/>
      <c r="B2088" s="241"/>
      <c r="C2088" s="241"/>
      <c r="D2088" s="241"/>
      <c r="E2088" s="241"/>
      <c r="F2088" s="241"/>
      <c r="G2088" s="241"/>
      <c r="H2088" s="241"/>
      <c r="I2088" s="241"/>
      <c r="J2088" s="241"/>
      <c r="K2088" s="241"/>
      <c r="L2088" s="241"/>
      <c r="M2088" s="241"/>
      <c r="N2088" s="241"/>
      <c r="O2088" s="241"/>
    </row>
    <row r="2089" spans="1:15" ht="12.75">
      <c r="A2089" s="288"/>
      <c r="B2089" s="241"/>
      <c r="C2089" s="241"/>
      <c r="D2089" s="241"/>
      <c r="E2089" s="241"/>
      <c r="F2089" s="241"/>
      <c r="G2089" s="241"/>
      <c r="H2089" s="241"/>
      <c r="I2089" s="241"/>
      <c r="J2089" s="241"/>
      <c r="K2089" s="241"/>
      <c r="L2089" s="241"/>
      <c r="M2089" s="241"/>
      <c r="N2089" s="241"/>
      <c r="O2089" s="241"/>
    </row>
    <row r="2090" spans="1:15" ht="12.75">
      <c r="A2090" s="288"/>
      <c r="B2090" s="241"/>
      <c r="C2090" s="241"/>
      <c r="D2090" s="241"/>
      <c r="E2090" s="241"/>
      <c r="F2090" s="241"/>
      <c r="G2090" s="241"/>
      <c r="H2090" s="241"/>
      <c r="I2090" s="241"/>
      <c r="J2090" s="241"/>
      <c r="K2090" s="241"/>
      <c r="L2090" s="241"/>
      <c r="M2090" s="241"/>
      <c r="N2090" s="241"/>
      <c r="O2090" s="241"/>
    </row>
    <row r="2091" spans="1:15" ht="12.75">
      <c r="A2091" s="288"/>
      <c r="B2091" s="241"/>
      <c r="C2091" s="241"/>
      <c r="D2091" s="241"/>
      <c r="E2091" s="241"/>
      <c r="F2091" s="241"/>
      <c r="G2091" s="241"/>
      <c r="H2091" s="241"/>
      <c r="I2091" s="241"/>
      <c r="J2091" s="241"/>
      <c r="K2091" s="241"/>
      <c r="L2091" s="241"/>
      <c r="M2091" s="241"/>
      <c r="N2091" s="241"/>
      <c r="O2091" s="241"/>
    </row>
    <row r="2092" spans="1:15" ht="12.75">
      <c r="A2092" s="288"/>
      <c r="B2092" s="241"/>
      <c r="C2092" s="241"/>
      <c r="D2092" s="241"/>
      <c r="E2092" s="241"/>
      <c r="F2092" s="241"/>
      <c r="G2092" s="241"/>
      <c r="H2092" s="241"/>
      <c r="I2092" s="241"/>
      <c r="J2092" s="241"/>
      <c r="K2092" s="241"/>
      <c r="L2092" s="241"/>
      <c r="M2092" s="241"/>
      <c r="N2092" s="241"/>
      <c r="O2092" s="241"/>
    </row>
    <row r="2093" spans="1:15" ht="12.75">
      <c r="A2093" s="288"/>
      <c r="B2093" s="241"/>
      <c r="C2093" s="241"/>
      <c r="D2093" s="241"/>
      <c r="E2093" s="241"/>
      <c r="F2093" s="241"/>
      <c r="G2093" s="241"/>
      <c r="H2093" s="241"/>
      <c r="I2093" s="241"/>
      <c r="J2093" s="241"/>
      <c r="K2093" s="241"/>
      <c r="L2093" s="241"/>
      <c r="M2093" s="241"/>
      <c r="N2093" s="241"/>
      <c r="O2093" s="241"/>
    </row>
    <row r="2094" spans="1:15" ht="12.75">
      <c r="A2094" s="288"/>
      <c r="B2094" s="241"/>
      <c r="C2094" s="241"/>
      <c r="D2094" s="241"/>
      <c r="E2094" s="241"/>
      <c r="F2094" s="241"/>
      <c r="G2094" s="241"/>
      <c r="H2094" s="241"/>
      <c r="I2094" s="241"/>
      <c r="J2094" s="241"/>
      <c r="K2094" s="241"/>
      <c r="L2094" s="241"/>
      <c r="M2094" s="241"/>
      <c r="N2094" s="241"/>
      <c r="O2094" s="241"/>
    </row>
    <row r="2095" spans="1:15" ht="12.75">
      <c r="A2095" s="288"/>
      <c r="B2095" s="241"/>
      <c r="C2095" s="241"/>
      <c r="D2095" s="241"/>
      <c r="E2095" s="241"/>
      <c r="F2095" s="241"/>
      <c r="G2095" s="241"/>
      <c r="H2095" s="241"/>
      <c r="I2095" s="241"/>
      <c r="J2095" s="241"/>
      <c r="K2095" s="241"/>
      <c r="L2095" s="241"/>
      <c r="M2095" s="241"/>
      <c r="N2095" s="241"/>
      <c r="O2095" s="241"/>
    </row>
    <row r="2096" spans="1:15" ht="12.75">
      <c r="A2096" s="288"/>
      <c r="B2096" s="241"/>
      <c r="C2096" s="241"/>
      <c r="D2096" s="241"/>
      <c r="E2096" s="241"/>
      <c r="F2096" s="241"/>
      <c r="G2096" s="241"/>
      <c r="H2096" s="241"/>
      <c r="I2096" s="241"/>
      <c r="J2096" s="241"/>
      <c r="K2096" s="241"/>
      <c r="L2096" s="241"/>
      <c r="M2096" s="241"/>
      <c r="N2096" s="241"/>
      <c r="O2096" s="241"/>
    </row>
    <row r="2097" spans="1:15" ht="12.75">
      <c r="A2097" s="288"/>
      <c r="B2097" s="241"/>
      <c r="C2097" s="241"/>
      <c r="D2097" s="241"/>
      <c r="E2097" s="241"/>
      <c r="F2097" s="241"/>
      <c r="G2097" s="241"/>
      <c r="H2097" s="241"/>
      <c r="I2097" s="241"/>
      <c r="J2097" s="241"/>
      <c r="K2097" s="241"/>
      <c r="L2097" s="241"/>
      <c r="M2097" s="241"/>
      <c r="N2097" s="241"/>
      <c r="O2097" s="241"/>
    </row>
    <row r="2098" spans="1:15" ht="12.75">
      <c r="A2098" s="288"/>
      <c r="B2098" s="241"/>
      <c r="C2098" s="241"/>
      <c r="D2098" s="241"/>
      <c r="E2098" s="241"/>
      <c r="F2098" s="241"/>
      <c r="G2098" s="241"/>
      <c r="H2098" s="241"/>
      <c r="I2098" s="241"/>
      <c r="J2098" s="241"/>
      <c r="K2098" s="241"/>
      <c r="L2098" s="241"/>
      <c r="M2098" s="241"/>
      <c r="N2098" s="241"/>
      <c r="O2098" s="241"/>
    </row>
    <row r="2099" spans="1:15" ht="12.75">
      <c r="A2099" s="288"/>
      <c r="B2099" s="241"/>
      <c r="C2099" s="241"/>
      <c r="D2099" s="241"/>
      <c r="E2099" s="241"/>
      <c r="F2099" s="241"/>
      <c r="G2099" s="241"/>
      <c r="H2099" s="241"/>
      <c r="I2099" s="241"/>
      <c r="J2099" s="241"/>
      <c r="K2099" s="241"/>
      <c r="L2099" s="241"/>
      <c r="M2099" s="241"/>
      <c r="N2099" s="241"/>
      <c r="O2099" s="241"/>
    </row>
    <row r="2100" spans="1:15" ht="12.75">
      <c r="A2100" s="288"/>
      <c r="B2100" s="241"/>
      <c r="C2100" s="241"/>
      <c r="D2100" s="241"/>
      <c r="E2100" s="241"/>
      <c r="F2100" s="241"/>
      <c r="G2100" s="241"/>
      <c r="H2100" s="241"/>
      <c r="I2100" s="241"/>
      <c r="J2100" s="241"/>
      <c r="K2100" s="241"/>
      <c r="L2100" s="241"/>
      <c r="M2100" s="241"/>
      <c r="N2100" s="241"/>
      <c r="O2100" s="241"/>
    </row>
    <row r="2101" spans="1:15" ht="12.75">
      <c r="A2101" s="288"/>
      <c r="B2101" s="241"/>
      <c r="C2101" s="241"/>
      <c r="D2101" s="241"/>
      <c r="E2101" s="241"/>
      <c r="F2101" s="241"/>
      <c r="G2101" s="241"/>
      <c r="H2101" s="241"/>
      <c r="I2101" s="241"/>
      <c r="J2101" s="241"/>
      <c r="K2101" s="241"/>
      <c r="L2101" s="241"/>
      <c r="M2101" s="241"/>
      <c r="N2101" s="241"/>
      <c r="O2101" s="241"/>
    </row>
    <row r="2102" spans="1:15" ht="12.75">
      <c r="A2102" s="288"/>
      <c r="B2102" s="241"/>
      <c r="C2102" s="241"/>
      <c r="D2102" s="241"/>
      <c r="E2102" s="241"/>
      <c r="F2102" s="241"/>
      <c r="G2102" s="241"/>
      <c r="H2102" s="241"/>
      <c r="I2102" s="241"/>
      <c r="J2102" s="241"/>
      <c r="K2102" s="241"/>
      <c r="L2102" s="241"/>
      <c r="M2102" s="241"/>
      <c r="N2102" s="241"/>
      <c r="O2102" s="241"/>
    </row>
    <row r="2103" spans="1:15" ht="12.75">
      <c r="A2103" s="288"/>
      <c r="B2103" s="241"/>
      <c r="C2103" s="241"/>
      <c r="D2103" s="241"/>
      <c r="E2103" s="241"/>
      <c r="F2103" s="241"/>
      <c r="G2103" s="241"/>
      <c r="H2103" s="241"/>
      <c r="I2103" s="241"/>
      <c r="J2103" s="241"/>
      <c r="K2103" s="241"/>
      <c r="L2103" s="241"/>
      <c r="M2103" s="241"/>
      <c r="N2103" s="241"/>
      <c r="O2103" s="241"/>
    </row>
    <row r="2104" spans="1:15" ht="12.75">
      <c r="A2104" s="288"/>
      <c r="B2104" s="241"/>
      <c r="C2104" s="241"/>
      <c r="D2104" s="241"/>
      <c r="E2104" s="241"/>
      <c r="F2104" s="241"/>
      <c r="G2104" s="241"/>
      <c r="H2104" s="241"/>
      <c r="I2104" s="241"/>
      <c r="J2104" s="241"/>
      <c r="K2104" s="241"/>
      <c r="L2104" s="241"/>
      <c r="M2104" s="241"/>
      <c r="N2104" s="241"/>
      <c r="O2104" s="241"/>
    </row>
    <row r="2105" spans="1:15" ht="12.75">
      <c r="A2105" s="288"/>
      <c r="B2105" s="241"/>
      <c r="C2105" s="241"/>
      <c r="D2105" s="241"/>
      <c r="E2105" s="241"/>
      <c r="F2105" s="241"/>
      <c r="G2105" s="241"/>
      <c r="H2105" s="241"/>
      <c r="I2105" s="241"/>
      <c r="J2105" s="241"/>
      <c r="K2105" s="241"/>
      <c r="L2105" s="241"/>
      <c r="M2105" s="241"/>
      <c r="N2105" s="241"/>
      <c r="O2105" s="241"/>
    </row>
    <row r="2106" spans="1:15" ht="12.75">
      <c r="A2106" s="288"/>
      <c r="B2106" s="241"/>
      <c r="C2106" s="241"/>
      <c r="D2106" s="241"/>
      <c r="E2106" s="241"/>
      <c r="F2106" s="241"/>
      <c r="G2106" s="241"/>
      <c r="H2106" s="241"/>
      <c r="I2106" s="241"/>
      <c r="J2106" s="241"/>
      <c r="K2106" s="241"/>
      <c r="L2106" s="241"/>
      <c r="M2106" s="241"/>
      <c r="N2106" s="241"/>
      <c r="O2106" s="241"/>
    </row>
    <row r="2107" spans="1:15" ht="12.75">
      <c r="A2107" s="288"/>
      <c r="B2107" s="241"/>
      <c r="C2107" s="241"/>
      <c r="D2107" s="241"/>
      <c r="E2107" s="241"/>
      <c r="F2107" s="241"/>
      <c r="G2107" s="241"/>
      <c r="H2107" s="241"/>
      <c r="I2107" s="241"/>
      <c r="J2107" s="241"/>
      <c r="K2107" s="241"/>
      <c r="L2107" s="241"/>
      <c r="M2107" s="241"/>
      <c r="N2107" s="241"/>
      <c r="O2107" s="241"/>
    </row>
    <row r="2108" spans="1:15" ht="12.75">
      <c r="A2108" s="288"/>
      <c r="B2108" s="241"/>
      <c r="C2108" s="241"/>
      <c r="D2108" s="241"/>
      <c r="E2108" s="241"/>
      <c r="F2108" s="241"/>
      <c r="G2108" s="241"/>
      <c r="H2108" s="241"/>
      <c r="I2108" s="241"/>
      <c r="J2108" s="241"/>
      <c r="K2108" s="241"/>
      <c r="L2108" s="241"/>
      <c r="M2108" s="241"/>
      <c r="N2108" s="241"/>
      <c r="O2108" s="241"/>
    </row>
    <row r="2109" spans="1:15" ht="12.75">
      <c r="A2109" s="288"/>
      <c r="B2109" s="241"/>
      <c r="C2109" s="241"/>
      <c r="D2109" s="241"/>
      <c r="E2109" s="241"/>
      <c r="F2109" s="241"/>
      <c r="G2109" s="241"/>
      <c r="H2109" s="241"/>
      <c r="I2109" s="241"/>
      <c r="J2109" s="241"/>
      <c r="K2109" s="241"/>
      <c r="L2109" s="241"/>
      <c r="M2109" s="241"/>
      <c r="N2109" s="241"/>
      <c r="O2109" s="241"/>
    </row>
    <row r="2110" spans="1:15" ht="12.75">
      <c r="A2110" s="288"/>
      <c r="B2110" s="241"/>
      <c r="C2110" s="241"/>
      <c r="D2110" s="241"/>
      <c r="E2110" s="241"/>
      <c r="F2110" s="241"/>
      <c r="G2110" s="241"/>
      <c r="H2110" s="241"/>
      <c r="I2110" s="241"/>
      <c r="J2110" s="241"/>
      <c r="K2110" s="241"/>
      <c r="L2110" s="241"/>
      <c r="M2110" s="241"/>
      <c r="N2110" s="241"/>
      <c r="O2110" s="241"/>
    </row>
    <row r="2111" spans="1:15" ht="12.75">
      <c r="A2111" s="288"/>
      <c r="B2111" s="241"/>
      <c r="C2111" s="241"/>
      <c r="D2111" s="241"/>
      <c r="E2111" s="241"/>
      <c r="F2111" s="241"/>
      <c r="G2111" s="241"/>
      <c r="H2111" s="241"/>
      <c r="I2111" s="241"/>
      <c r="J2111" s="241"/>
      <c r="K2111" s="241"/>
      <c r="L2111" s="241"/>
      <c r="M2111" s="241"/>
      <c r="N2111" s="241"/>
      <c r="O2111" s="241"/>
    </row>
    <row r="2112" spans="1:15" ht="12.75">
      <c r="A2112" s="288"/>
      <c r="B2112" s="241"/>
      <c r="C2112" s="241"/>
      <c r="D2112" s="241"/>
      <c r="E2112" s="241"/>
      <c r="F2112" s="241"/>
      <c r="G2112" s="241"/>
      <c r="H2112" s="241"/>
      <c r="I2112" s="241"/>
      <c r="J2112" s="241"/>
      <c r="K2112" s="241"/>
      <c r="L2112" s="241"/>
      <c r="M2112" s="241"/>
      <c r="N2112" s="241"/>
      <c r="O2112" s="241"/>
    </row>
    <row r="2113" spans="1:15" ht="12.75">
      <c r="A2113" s="288"/>
      <c r="B2113" s="241"/>
      <c r="C2113" s="241"/>
      <c r="D2113" s="241"/>
      <c r="E2113" s="241"/>
      <c r="F2113" s="241"/>
      <c r="G2113" s="241"/>
      <c r="H2113" s="241"/>
      <c r="I2113" s="241"/>
      <c r="J2113" s="241"/>
      <c r="K2113" s="241"/>
      <c r="L2113" s="241"/>
      <c r="M2113" s="241"/>
      <c r="N2113" s="241"/>
      <c r="O2113" s="241"/>
    </row>
    <row r="2114" spans="1:15" ht="12.75">
      <c r="A2114" s="288"/>
      <c r="B2114" s="241"/>
      <c r="C2114" s="241"/>
      <c r="D2114" s="241"/>
      <c r="E2114" s="241"/>
      <c r="F2114" s="241"/>
      <c r="G2114" s="241"/>
      <c r="H2114" s="241"/>
      <c r="I2114" s="241"/>
      <c r="J2114" s="241"/>
      <c r="K2114" s="241"/>
      <c r="L2114" s="241"/>
      <c r="M2114" s="241"/>
      <c r="N2114" s="241"/>
      <c r="O2114" s="241"/>
    </row>
    <row r="2115" spans="1:15" ht="12.75">
      <c r="A2115" s="288"/>
      <c r="B2115" s="241"/>
      <c r="C2115" s="241"/>
      <c r="D2115" s="241"/>
      <c r="E2115" s="241"/>
      <c r="F2115" s="241"/>
      <c r="G2115" s="241"/>
      <c r="H2115" s="241"/>
      <c r="I2115" s="241"/>
      <c r="J2115" s="241"/>
      <c r="K2115" s="241"/>
      <c r="L2115" s="241"/>
      <c r="M2115" s="241"/>
      <c r="N2115" s="241"/>
      <c r="O2115" s="241"/>
    </row>
    <row r="2116" spans="1:15" ht="12.75">
      <c r="A2116" s="288"/>
      <c r="B2116" s="241"/>
      <c r="C2116" s="241"/>
      <c r="D2116" s="241"/>
      <c r="E2116" s="241"/>
      <c r="F2116" s="241"/>
      <c r="G2116" s="241"/>
      <c r="H2116" s="241"/>
      <c r="I2116" s="241"/>
      <c r="J2116" s="241"/>
      <c r="K2116" s="241"/>
      <c r="L2116" s="241"/>
      <c r="M2116" s="241"/>
      <c r="N2116" s="241"/>
      <c r="O2116" s="241"/>
    </row>
    <row r="2117" spans="1:15" ht="12.75">
      <c r="A2117" s="288"/>
      <c r="B2117" s="241"/>
      <c r="C2117" s="241"/>
      <c r="D2117" s="241"/>
      <c r="E2117" s="241"/>
      <c r="F2117" s="241"/>
      <c r="G2117" s="241"/>
      <c r="H2117" s="241"/>
      <c r="I2117" s="241"/>
      <c r="J2117" s="241"/>
      <c r="K2117" s="241"/>
      <c r="L2117" s="241"/>
      <c r="M2117" s="241"/>
      <c r="N2117" s="241"/>
      <c r="O2117" s="241"/>
    </row>
    <row r="2118" spans="1:15" ht="12.75">
      <c r="A2118" s="288"/>
      <c r="B2118" s="241"/>
      <c r="C2118" s="241"/>
      <c r="D2118" s="241"/>
      <c r="E2118" s="241"/>
      <c r="F2118" s="241"/>
      <c r="G2118" s="241"/>
      <c r="H2118" s="241"/>
      <c r="I2118" s="241"/>
      <c r="J2118" s="241"/>
      <c r="K2118" s="241"/>
      <c r="L2118" s="241"/>
      <c r="M2118" s="241"/>
      <c r="N2118" s="241"/>
      <c r="O2118" s="241"/>
    </row>
    <row r="2119" spans="1:15" ht="12.75">
      <c r="A2119" s="288"/>
      <c r="B2119" s="241"/>
      <c r="C2119" s="241"/>
      <c r="D2119" s="241"/>
      <c r="E2119" s="241"/>
      <c r="F2119" s="241"/>
      <c r="G2119" s="241"/>
      <c r="H2119" s="241"/>
      <c r="I2119" s="241"/>
      <c r="J2119" s="241"/>
      <c r="K2119" s="241"/>
      <c r="L2119" s="241"/>
      <c r="M2119" s="241"/>
      <c r="N2119" s="241"/>
      <c r="O2119" s="241"/>
    </row>
    <row r="2120" spans="1:15" ht="12.75">
      <c r="A2120" s="288"/>
      <c r="B2120" s="241"/>
      <c r="C2120" s="241"/>
      <c r="D2120" s="241"/>
      <c r="E2120" s="241"/>
      <c r="F2120" s="241"/>
      <c r="G2120" s="241"/>
      <c r="H2120" s="241"/>
      <c r="I2120" s="241"/>
      <c r="J2120" s="241"/>
      <c r="K2120" s="241"/>
      <c r="L2120" s="241"/>
      <c r="M2120" s="241"/>
      <c r="N2120" s="241"/>
      <c r="O2120" s="241"/>
    </row>
    <row r="2121" spans="1:15" ht="12.75">
      <c r="A2121" s="288"/>
      <c r="B2121" s="241"/>
      <c r="C2121" s="241"/>
      <c r="D2121" s="241"/>
      <c r="E2121" s="241"/>
      <c r="F2121" s="241"/>
      <c r="G2121" s="241"/>
      <c r="H2121" s="241"/>
      <c r="I2121" s="241"/>
      <c r="J2121" s="241"/>
      <c r="K2121" s="241"/>
      <c r="L2121" s="241"/>
      <c r="M2121" s="241"/>
      <c r="N2121" s="241"/>
      <c r="O2121" s="241"/>
    </row>
    <row r="2122" spans="1:15" ht="12.75">
      <c r="A2122" s="288"/>
      <c r="B2122" s="241"/>
      <c r="C2122" s="241"/>
      <c r="D2122" s="241"/>
      <c r="E2122" s="241"/>
      <c r="F2122" s="241"/>
      <c r="G2122" s="241"/>
      <c r="H2122" s="241"/>
      <c r="I2122" s="241"/>
      <c r="J2122" s="241"/>
      <c r="K2122" s="241"/>
      <c r="L2122" s="241"/>
      <c r="M2122" s="241"/>
      <c r="N2122" s="241"/>
      <c r="O2122" s="241"/>
    </row>
    <row r="2123" spans="1:15" ht="12.75">
      <c r="A2123" s="288"/>
      <c r="B2123" s="241"/>
      <c r="C2123" s="241"/>
      <c r="D2123" s="241"/>
      <c r="E2123" s="241"/>
      <c r="F2123" s="241"/>
      <c r="G2123" s="241"/>
      <c r="H2123" s="241"/>
      <c r="I2123" s="241"/>
      <c r="J2123" s="241"/>
      <c r="K2123" s="241"/>
      <c r="L2123" s="241"/>
      <c r="M2123" s="241"/>
      <c r="N2123" s="241"/>
      <c r="O2123" s="241"/>
    </row>
    <row r="2124" spans="1:15" ht="12.75">
      <c r="A2124" s="288"/>
      <c r="B2124" s="241"/>
      <c r="C2124" s="241"/>
      <c r="D2124" s="241"/>
      <c r="E2124" s="241"/>
      <c r="F2124" s="241"/>
      <c r="G2124" s="241"/>
      <c r="H2124" s="241"/>
      <c r="I2124" s="241"/>
      <c r="J2124" s="241"/>
      <c r="K2124" s="241"/>
      <c r="L2124" s="241"/>
      <c r="M2124" s="241"/>
      <c r="N2124" s="241"/>
      <c r="O2124" s="241"/>
    </row>
    <row r="2125" spans="1:15" ht="12.75">
      <c r="A2125" s="288"/>
      <c r="B2125" s="241"/>
      <c r="C2125" s="241"/>
      <c r="D2125" s="241"/>
      <c r="E2125" s="241"/>
      <c r="F2125" s="241"/>
      <c r="G2125" s="241"/>
      <c r="H2125" s="241"/>
      <c r="I2125" s="241"/>
      <c r="J2125" s="241"/>
      <c r="K2125" s="241"/>
      <c r="L2125" s="241"/>
      <c r="M2125" s="241"/>
      <c r="N2125" s="241"/>
      <c r="O2125" s="241"/>
    </row>
    <row r="2126" spans="1:15" ht="12.75">
      <c r="A2126" s="288"/>
      <c r="B2126" s="241"/>
      <c r="C2126" s="241"/>
      <c r="D2126" s="241"/>
      <c r="E2126" s="241"/>
      <c r="F2126" s="241"/>
      <c r="G2126" s="241"/>
      <c r="H2126" s="241"/>
      <c r="I2126" s="241"/>
      <c r="J2126" s="241"/>
      <c r="K2126" s="241"/>
      <c r="L2126" s="241"/>
      <c r="M2126" s="241"/>
      <c r="N2126" s="241"/>
      <c r="O2126" s="241"/>
    </row>
    <row r="2127" spans="1:15" ht="12.75">
      <c r="A2127" s="288"/>
      <c r="B2127" s="241"/>
      <c r="C2127" s="241"/>
      <c r="D2127" s="241"/>
      <c r="E2127" s="241"/>
      <c r="F2127" s="241"/>
      <c r="G2127" s="241"/>
      <c r="H2127" s="241"/>
      <c r="I2127" s="241"/>
      <c r="J2127" s="241"/>
      <c r="K2127" s="241"/>
      <c r="L2127" s="241"/>
      <c r="M2127" s="241"/>
      <c r="N2127" s="241"/>
      <c r="O2127" s="241"/>
    </row>
    <row r="2128" spans="1:15" ht="12.75">
      <c r="A2128" s="288"/>
      <c r="B2128" s="241"/>
      <c r="C2128" s="241"/>
      <c r="D2128" s="241"/>
      <c r="E2128" s="241"/>
      <c r="F2128" s="241"/>
      <c r="G2128" s="241"/>
      <c r="H2128" s="241"/>
      <c r="I2128" s="241"/>
      <c r="J2128" s="241"/>
      <c r="K2128" s="241"/>
      <c r="L2128" s="241"/>
      <c r="M2128" s="241"/>
      <c r="N2128" s="241"/>
      <c r="O2128" s="241"/>
    </row>
    <row r="2129" spans="1:15" ht="12.75">
      <c r="A2129" s="288"/>
      <c r="B2129" s="241"/>
      <c r="C2129" s="241"/>
      <c r="D2129" s="241"/>
      <c r="E2129" s="241"/>
      <c r="F2129" s="241"/>
      <c r="G2129" s="241"/>
      <c r="H2129" s="241"/>
      <c r="I2129" s="241"/>
      <c r="J2129" s="241"/>
      <c r="K2129" s="241"/>
      <c r="L2129" s="241"/>
      <c r="M2129" s="241"/>
      <c r="N2129" s="241"/>
      <c r="O2129" s="241"/>
    </row>
    <row r="2130" spans="1:15" ht="12.75">
      <c r="A2130" s="288"/>
      <c r="B2130" s="241"/>
      <c r="C2130" s="241"/>
      <c r="D2130" s="241"/>
      <c r="E2130" s="241"/>
      <c r="F2130" s="241"/>
      <c r="G2130" s="241"/>
      <c r="H2130" s="241"/>
      <c r="I2130" s="241"/>
      <c r="J2130" s="241"/>
      <c r="K2130" s="241"/>
      <c r="L2130" s="241"/>
      <c r="M2130" s="241"/>
      <c r="N2130" s="241"/>
      <c r="O2130" s="241"/>
    </row>
    <row r="2131" spans="1:15" ht="12.75">
      <c r="A2131" s="288"/>
      <c r="B2131" s="241"/>
      <c r="C2131" s="241"/>
      <c r="D2131" s="241"/>
      <c r="E2131" s="241"/>
      <c r="F2131" s="241"/>
      <c r="G2131" s="241"/>
      <c r="H2131" s="241"/>
      <c r="I2131" s="241"/>
      <c r="J2131" s="241"/>
      <c r="K2131" s="241"/>
      <c r="L2131" s="241"/>
      <c r="M2131" s="241"/>
      <c r="N2131" s="241"/>
      <c r="O2131" s="241"/>
    </row>
    <row r="2132" spans="1:15" ht="12.75">
      <c r="A2132" s="288"/>
      <c r="B2132" s="241"/>
      <c r="C2132" s="241"/>
      <c r="D2132" s="241"/>
      <c r="E2132" s="241"/>
      <c r="F2132" s="241"/>
      <c r="G2132" s="241"/>
      <c r="H2132" s="241"/>
      <c r="I2132" s="241"/>
      <c r="J2132" s="241"/>
      <c r="K2132" s="241"/>
      <c r="L2132" s="241"/>
      <c r="M2132" s="241"/>
      <c r="N2132" s="241"/>
      <c r="O2132" s="241"/>
    </row>
    <row r="2133" spans="1:15" ht="12.75">
      <c r="A2133" s="288"/>
      <c r="B2133" s="241"/>
      <c r="C2133" s="241"/>
      <c r="D2133" s="241"/>
      <c r="E2133" s="241"/>
      <c r="F2133" s="241"/>
      <c r="G2133" s="241"/>
      <c r="H2133" s="241"/>
      <c r="I2133" s="241"/>
      <c r="J2133" s="241"/>
      <c r="K2133" s="241"/>
      <c r="L2133" s="241"/>
      <c r="M2133" s="241"/>
      <c r="N2133" s="241"/>
      <c r="O2133" s="241"/>
    </row>
    <row r="2134" spans="1:15" ht="12.75">
      <c r="A2134" s="288"/>
      <c r="B2134" s="241"/>
      <c r="C2134" s="241"/>
      <c r="D2134" s="241"/>
      <c r="E2134" s="241"/>
      <c r="F2134" s="241"/>
      <c r="G2134" s="241"/>
      <c r="H2134" s="241"/>
      <c r="I2134" s="241"/>
      <c r="J2134" s="241"/>
      <c r="K2134" s="241"/>
      <c r="L2134" s="241"/>
      <c r="M2134" s="241"/>
      <c r="N2134" s="241"/>
      <c r="O2134" s="241"/>
    </row>
    <row r="2135" spans="1:15" ht="12.75">
      <c r="A2135" s="288"/>
      <c r="B2135" s="241"/>
      <c r="C2135" s="241"/>
      <c r="D2135" s="241"/>
      <c r="E2135" s="241"/>
      <c r="F2135" s="241"/>
      <c r="G2135" s="241"/>
      <c r="H2135" s="241"/>
      <c r="I2135" s="241"/>
      <c r="J2135" s="241"/>
      <c r="K2135" s="241"/>
      <c r="L2135" s="241"/>
      <c r="M2135" s="241"/>
      <c r="N2135" s="241"/>
      <c r="O2135" s="241"/>
    </row>
    <row r="2136" spans="1:15" ht="12.75">
      <c r="A2136" s="288"/>
      <c r="B2136" s="241"/>
      <c r="C2136" s="241"/>
      <c r="D2136" s="241"/>
      <c r="E2136" s="241"/>
      <c r="F2136" s="241"/>
      <c r="G2136" s="241"/>
      <c r="H2136" s="241"/>
      <c r="I2136" s="241"/>
      <c r="J2136" s="241"/>
      <c r="K2136" s="241"/>
      <c r="L2136" s="241"/>
      <c r="M2136" s="241"/>
      <c r="N2136" s="241"/>
      <c r="O2136" s="241"/>
    </row>
    <row r="2137" spans="1:15" ht="12.75">
      <c r="A2137" s="288"/>
      <c r="B2137" s="241"/>
      <c r="C2137" s="241"/>
      <c r="D2137" s="241"/>
      <c r="E2137" s="241"/>
      <c r="F2137" s="241"/>
      <c r="G2137" s="241"/>
      <c r="H2137" s="241"/>
      <c r="I2137" s="241"/>
      <c r="J2137" s="241"/>
      <c r="K2137" s="241"/>
      <c r="L2137" s="241"/>
      <c r="M2137" s="241"/>
      <c r="N2137" s="241"/>
      <c r="O2137" s="241"/>
    </row>
    <row r="2138" spans="1:15" ht="12.75">
      <c r="A2138" s="288"/>
      <c r="B2138" s="241"/>
      <c r="C2138" s="241"/>
      <c r="D2138" s="241"/>
      <c r="E2138" s="241"/>
      <c r="F2138" s="241"/>
      <c r="G2138" s="241"/>
      <c r="H2138" s="241"/>
      <c r="I2138" s="241"/>
      <c r="J2138" s="241"/>
      <c r="K2138" s="241"/>
      <c r="L2138" s="241"/>
      <c r="M2138" s="241"/>
      <c r="N2138" s="241"/>
      <c r="O2138" s="241"/>
    </row>
    <row r="2139" spans="1:15" ht="12.75">
      <c r="A2139" s="288"/>
      <c r="B2139" s="241"/>
      <c r="C2139" s="241"/>
      <c r="D2139" s="241"/>
      <c r="E2139" s="241"/>
      <c r="F2139" s="241"/>
      <c r="G2139" s="241"/>
      <c r="H2139" s="241"/>
      <c r="I2139" s="241"/>
      <c r="J2139" s="241"/>
      <c r="K2139" s="241"/>
      <c r="L2139" s="241"/>
      <c r="M2139" s="241"/>
      <c r="N2139" s="241"/>
      <c r="O2139" s="241"/>
    </row>
    <row r="2140" spans="1:15" ht="12.75">
      <c r="A2140" s="288"/>
      <c r="B2140" s="241"/>
      <c r="C2140" s="241"/>
      <c r="D2140" s="241"/>
      <c r="E2140" s="241"/>
      <c r="F2140" s="241"/>
      <c r="G2140" s="241"/>
      <c r="H2140" s="241"/>
      <c r="I2140" s="241"/>
      <c r="J2140" s="241"/>
      <c r="K2140" s="241"/>
      <c r="L2140" s="241"/>
      <c r="M2140" s="241"/>
      <c r="N2140" s="241"/>
      <c r="O2140" s="241"/>
    </row>
    <row r="2141" spans="1:15" ht="12.75">
      <c r="A2141" s="288"/>
      <c r="B2141" s="241"/>
      <c r="C2141" s="241"/>
      <c r="D2141" s="241"/>
      <c r="E2141" s="241"/>
      <c r="F2141" s="241"/>
      <c r="G2141" s="241"/>
      <c r="H2141" s="241"/>
      <c r="I2141" s="241"/>
      <c r="J2141" s="241"/>
      <c r="K2141" s="241"/>
      <c r="L2141" s="241"/>
      <c r="M2141" s="241"/>
      <c r="N2141" s="241"/>
      <c r="O2141" s="241"/>
    </row>
    <row r="2142" spans="1:15" ht="12.75">
      <c r="A2142" s="288"/>
      <c r="B2142" s="241"/>
      <c r="C2142" s="241"/>
      <c r="D2142" s="241"/>
      <c r="E2142" s="241"/>
      <c r="F2142" s="241"/>
      <c r="G2142" s="241"/>
      <c r="H2142" s="241"/>
      <c r="I2142" s="241"/>
      <c r="J2142" s="241"/>
      <c r="K2142" s="241"/>
      <c r="L2142" s="241"/>
      <c r="M2142" s="241"/>
      <c r="N2142" s="241"/>
      <c r="O2142" s="241"/>
    </row>
    <row r="2143" spans="1:15" ht="12.75">
      <c r="A2143" s="288"/>
      <c r="B2143" s="241"/>
      <c r="C2143" s="241"/>
      <c r="D2143" s="241"/>
      <c r="E2143" s="241"/>
      <c r="F2143" s="241"/>
      <c r="G2143" s="241"/>
      <c r="H2143" s="241"/>
      <c r="I2143" s="241"/>
      <c r="J2143" s="241"/>
      <c r="K2143" s="241"/>
      <c r="L2143" s="241"/>
      <c r="M2143" s="241"/>
      <c r="N2143" s="241"/>
      <c r="O2143" s="241"/>
    </row>
    <row r="2144" spans="1:15" ht="12.75">
      <c r="A2144" s="288"/>
      <c r="B2144" s="241"/>
      <c r="C2144" s="241"/>
      <c r="D2144" s="241"/>
      <c r="E2144" s="241"/>
      <c r="F2144" s="241"/>
      <c r="G2144" s="241"/>
      <c r="H2144" s="241"/>
      <c r="I2144" s="241"/>
      <c r="J2144" s="241"/>
      <c r="K2144" s="241"/>
      <c r="L2144" s="241"/>
      <c r="M2144" s="241"/>
      <c r="N2144" s="241"/>
      <c r="O2144" s="241"/>
    </row>
    <row r="2145" spans="1:15" ht="12.75">
      <c r="A2145" s="288"/>
      <c r="B2145" s="241"/>
      <c r="C2145" s="241"/>
      <c r="D2145" s="241"/>
      <c r="E2145" s="241"/>
      <c r="F2145" s="241"/>
      <c r="G2145" s="241"/>
      <c r="H2145" s="241"/>
      <c r="I2145" s="241"/>
      <c r="J2145" s="241"/>
      <c r="K2145" s="241"/>
      <c r="L2145" s="241"/>
      <c r="M2145" s="241"/>
      <c r="N2145" s="241"/>
      <c r="O2145" s="241"/>
    </row>
    <row r="2146" spans="1:15" ht="12.75">
      <c r="A2146" s="288"/>
      <c r="B2146" s="241"/>
      <c r="C2146" s="241"/>
      <c r="D2146" s="241"/>
      <c r="E2146" s="241"/>
      <c r="F2146" s="241"/>
      <c r="G2146" s="241"/>
      <c r="H2146" s="241"/>
      <c r="I2146" s="241"/>
      <c r="J2146" s="241"/>
      <c r="K2146" s="241"/>
      <c r="L2146" s="241"/>
      <c r="M2146" s="241"/>
      <c r="N2146" s="241"/>
      <c r="O2146" s="241"/>
    </row>
    <row r="2147" spans="1:15" ht="12.75">
      <c r="A2147" s="288"/>
      <c r="B2147" s="241"/>
      <c r="C2147" s="241"/>
      <c r="D2147" s="241"/>
      <c r="E2147" s="241"/>
      <c r="F2147" s="241"/>
      <c r="G2147" s="241"/>
      <c r="H2147" s="241"/>
      <c r="I2147" s="241"/>
      <c r="J2147" s="241"/>
      <c r="K2147" s="241"/>
      <c r="L2147" s="241"/>
      <c r="M2147" s="241"/>
      <c r="N2147" s="241"/>
      <c r="O2147" s="241"/>
    </row>
    <row r="2148" spans="1:15" ht="12.75">
      <c r="A2148" s="288"/>
      <c r="B2148" s="241"/>
      <c r="C2148" s="241"/>
      <c r="D2148" s="241"/>
      <c r="E2148" s="241"/>
      <c r="F2148" s="241"/>
      <c r="G2148" s="241"/>
      <c r="H2148" s="241"/>
      <c r="I2148" s="241"/>
      <c r="J2148" s="241"/>
      <c r="K2148" s="241"/>
      <c r="L2148" s="241"/>
      <c r="M2148" s="241"/>
      <c r="N2148" s="241"/>
      <c r="O2148" s="241"/>
    </row>
    <row r="2149" spans="1:15" ht="12.75">
      <c r="A2149" s="288"/>
      <c r="B2149" s="241"/>
      <c r="C2149" s="241"/>
      <c r="D2149" s="241"/>
      <c r="E2149" s="241"/>
      <c r="F2149" s="241"/>
      <c r="G2149" s="241"/>
      <c r="H2149" s="241"/>
      <c r="I2149" s="241"/>
      <c r="J2149" s="241"/>
      <c r="K2149" s="241"/>
      <c r="L2149" s="241"/>
      <c r="M2149" s="241"/>
      <c r="N2149" s="241"/>
      <c r="O2149" s="241"/>
    </row>
    <row r="2150" spans="1:15" ht="12.75">
      <c r="A2150" s="288"/>
      <c r="B2150" s="241"/>
      <c r="C2150" s="241"/>
      <c r="D2150" s="241"/>
      <c r="E2150" s="241"/>
      <c r="F2150" s="241"/>
      <c r="G2150" s="241"/>
      <c r="H2150" s="241"/>
      <c r="I2150" s="241"/>
      <c r="J2150" s="241"/>
      <c r="K2150" s="241"/>
      <c r="L2150" s="241"/>
      <c r="M2150" s="241"/>
      <c r="N2150" s="241"/>
      <c r="O2150" s="241"/>
    </row>
    <row r="2151" spans="1:15" ht="12.75">
      <c r="A2151" s="288"/>
      <c r="B2151" s="241"/>
      <c r="C2151" s="241"/>
      <c r="D2151" s="241"/>
      <c r="E2151" s="241"/>
      <c r="F2151" s="241"/>
      <c r="G2151" s="241"/>
      <c r="H2151" s="241"/>
      <c r="I2151" s="241"/>
      <c r="J2151" s="241"/>
      <c r="K2151" s="241"/>
      <c r="L2151" s="241"/>
      <c r="M2151" s="241"/>
      <c r="N2151" s="241"/>
      <c r="O2151" s="241"/>
    </row>
    <row r="2152" spans="1:15" ht="12.75">
      <c r="A2152" s="288"/>
      <c r="B2152" s="241"/>
      <c r="C2152" s="241"/>
      <c r="D2152" s="241"/>
      <c r="E2152" s="241"/>
      <c r="F2152" s="241"/>
      <c r="G2152" s="241"/>
      <c r="H2152" s="241"/>
      <c r="I2152" s="241"/>
      <c r="J2152" s="241"/>
      <c r="K2152" s="241"/>
      <c r="L2152" s="241"/>
      <c r="M2152" s="241"/>
      <c r="N2152" s="241"/>
      <c r="O2152" s="241"/>
    </row>
    <row r="2153" spans="1:15" ht="12.75">
      <c r="A2153" s="288"/>
      <c r="B2153" s="241"/>
      <c r="C2153" s="241"/>
      <c r="D2153" s="241"/>
      <c r="E2153" s="241"/>
      <c r="F2153" s="241"/>
      <c r="G2153" s="241"/>
      <c r="H2153" s="241"/>
      <c r="I2153" s="241"/>
      <c r="J2153" s="241"/>
      <c r="K2153" s="241"/>
      <c r="L2153" s="241"/>
      <c r="M2153" s="241"/>
      <c r="N2153" s="241"/>
      <c r="O2153" s="241"/>
    </row>
    <row r="2154" spans="1:15" ht="12.75">
      <c r="A2154" s="288"/>
      <c r="B2154" s="241"/>
      <c r="C2154" s="241"/>
      <c r="D2154" s="241"/>
      <c r="E2154" s="241"/>
      <c r="F2154" s="241"/>
      <c r="G2154" s="241"/>
      <c r="H2154" s="241"/>
      <c r="I2154" s="241"/>
      <c r="J2154" s="241"/>
      <c r="K2154" s="241"/>
      <c r="L2154" s="241"/>
      <c r="M2154" s="241"/>
      <c r="N2154" s="241"/>
      <c r="O2154" s="241"/>
    </row>
    <row r="2155" spans="1:15" ht="12.75">
      <c r="A2155" s="288"/>
      <c r="B2155" s="241"/>
      <c r="C2155" s="241"/>
      <c r="D2155" s="241"/>
      <c r="E2155" s="241"/>
      <c r="F2155" s="241"/>
      <c r="G2155" s="241"/>
      <c r="H2155" s="241"/>
      <c r="I2155" s="241"/>
      <c r="J2155" s="241"/>
      <c r="K2155" s="241"/>
      <c r="L2155" s="241"/>
      <c r="M2155" s="241"/>
      <c r="N2155" s="241"/>
      <c r="O2155" s="241"/>
    </row>
    <row r="2156" spans="1:15" ht="12.75">
      <c r="A2156" s="288"/>
      <c r="B2156" s="241"/>
      <c r="C2156" s="241"/>
      <c r="D2156" s="241"/>
      <c r="E2156" s="241"/>
      <c r="F2156" s="241"/>
      <c r="G2156" s="241"/>
      <c r="H2156" s="241"/>
      <c r="I2156" s="241"/>
      <c r="J2156" s="241"/>
      <c r="K2156" s="241"/>
      <c r="L2156" s="241"/>
      <c r="M2156" s="241"/>
      <c r="N2156" s="241"/>
      <c r="O2156" s="241"/>
    </row>
    <row r="2157" spans="1:15" ht="12.75">
      <c r="A2157" s="288"/>
      <c r="B2157" s="241"/>
      <c r="C2157" s="241"/>
      <c r="D2157" s="241"/>
      <c r="E2157" s="241"/>
      <c r="F2157" s="241"/>
      <c r="G2157" s="241"/>
      <c r="H2157" s="241"/>
      <c r="I2157" s="241"/>
      <c r="J2157" s="241"/>
      <c r="K2157" s="241"/>
      <c r="L2157" s="241"/>
      <c r="M2157" s="241"/>
      <c r="N2157" s="241"/>
      <c r="O2157" s="241"/>
    </row>
    <row r="2158" spans="1:15" ht="12.75">
      <c r="A2158" s="288"/>
      <c r="B2158" s="241"/>
      <c r="C2158" s="241"/>
      <c r="D2158" s="241"/>
      <c r="E2158" s="241"/>
      <c r="F2158" s="241"/>
      <c r="G2158" s="241"/>
      <c r="H2158" s="241"/>
      <c r="I2158" s="241"/>
      <c r="J2158" s="241"/>
      <c r="K2158" s="241"/>
      <c r="L2158" s="241"/>
      <c r="M2158" s="241"/>
      <c r="N2158" s="241"/>
      <c r="O2158" s="241"/>
    </row>
    <row r="2159" spans="1:15" ht="12.75">
      <c r="A2159" s="288"/>
      <c r="B2159" s="241"/>
      <c r="C2159" s="241"/>
      <c r="D2159" s="241"/>
      <c r="E2159" s="241"/>
      <c r="F2159" s="241"/>
      <c r="G2159" s="241"/>
      <c r="H2159" s="241"/>
      <c r="I2159" s="241"/>
      <c r="J2159" s="241"/>
      <c r="K2159" s="241"/>
      <c r="L2159" s="241"/>
      <c r="M2159" s="241"/>
      <c r="N2159" s="241"/>
      <c r="O2159" s="241"/>
    </row>
    <row r="2160" spans="1:15" ht="12.75">
      <c r="A2160" s="288"/>
      <c r="B2160" s="241"/>
      <c r="C2160" s="241"/>
      <c r="D2160" s="241"/>
      <c r="E2160" s="241"/>
      <c r="F2160" s="241"/>
      <c r="G2160" s="241"/>
      <c r="H2160" s="241"/>
      <c r="I2160" s="241"/>
      <c r="J2160" s="241"/>
      <c r="K2160" s="241"/>
      <c r="L2160" s="241"/>
      <c r="M2160" s="241"/>
      <c r="N2160" s="241"/>
      <c r="O2160" s="241"/>
    </row>
    <row r="2161" spans="1:15" ht="12.75">
      <c r="A2161" s="288"/>
      <c r="B2161" s="241"/>
      <c r="C2161" s="241"/>
      <c r="D2161" s="241"/>
      <c r="E2161" s="241"/>
      <c r="F2161" s="241"/>
      <c r="G2161" s="241"/>
      <c r="H2161" s="241"/>
      <c r="I2161" s="241"/>
      <c r="J2161" s="241"/>
      <c r="K2161" s="241"/>
      <c r="L2161" s="241"/>
      <c r="M2161" s="241"/>
      <c r="N2161" s="241"/>
      <c r="O2161" s="241"/>
    </row>
    <row r="2162" spans="1:15" ht="12.75">
      <c r="A2162" s="288"/>
      <c r="B2162" s="241"/>
      <c r="C2162" s="241"/>
      <c r="D2162" s="241"/>
      <c r="E2162" s="241"/>
      <c r="F2162" s="241"/>
      <c r="G2162" s="241"/>
      <c r="H2162" s="241"/>
      <c r="I2162" s="241"/>
      <c r="J2162" s="241"/>
      <c r="K2162" s="241"/>
      <c r="L2162" s="241"/>
      <c r="M2162" s="241"/>
      <c r="N2162" s="241"/>
      <c r="O2162" s="241"/>
    </row>
    <row r="2163" spans="1:15" ht="12.75">
      <c r="A2163" s="288"/>
      <c r="B2163" s="241"/>
      <c r="C2163" s="241"/>
      <c r="D2163" s="241"/>
      <c r="E2163" s="241"/>
      <c r="F2163" s="241"/>
      <c r="G2163" s="241"/>
      <c r="H2163" s="241"/>
      <c r="I2163" s="241"/>
      <c r="J2163" s="241"/>
      <c r="K2163" s="241"/>
      <c r="L2163" s="241"/>
      <c r="M2163" s="241"/>
      <c r="N2163" s="241"/>
      <c r="O2163" s="241"/>
    </row>
    <row r="2164" spans="1:15" ht="12.75">
      <c r="A2164" s="288"/>
      <c r="B2164" s="241"/>
      <c r="C2164" s="241"/>
      <c r="D2164" s="241"/>
      <c r="E2164" s="241"/>
      <c r="F2164" s="241"/>
      <c r="G2164" s="241"/>
      <c r="H2164" s="241"/>
      <c r="I2164" s="241"/>
      <c r="J2164" s="241"/>
      <c r="K2164" s="241"/>
      <c r="L2164" s="241"/>
      <c r="M2164" s="241"/>
      <c r="N2164" s="241"/>
      <c r="O2164" s="241"/>
    </row>
    <row r="2165" spans="1:15" ht="12.75">
      <c r="A2165" s="288"/>
      <c r="B2165" s="241"/>
      <c r="C2165" s="241"/>
      <c r="D2165" s="241"/>
      <c r="E2165" s="241"/>
      <c r="F2165" s="241"/>
      <c r="G2165" s="241"/>
      <c r="H2165" s="241"/>
      <c r="I2165" s="241"/>
      <c r="J2165" s="241"/>
      <c r="K2165" s="241"/>
      <c r="L2165" s="241"/>
      <c r="M2165" s="241"/>
      <c r="N2165" s="241"/>
      <c r="O2165" s="241"/>
    </row>
    <row r="2166" spans="1:15" ht="12.75">
      <c r="A2166" s="288"/>
      <c r="B2166" s="241"/>
      <c r="C2166" s="241"/>
      <c r="D2166" s="241"/>
      <c r="E2166" s="241"/>
      <c r="F2166" s="241"/>
      <c r="G2166" s="241"/>
      <c r="H2166" s="241"/>
      <c r="I2166" s="241"/>
      <c r="J2166" s="241"/>
      <c r="K2166" s="241"/>
      <c r="L2166" s="241"/>
      <c r="M2166" s="241"/>
      <c r="N2166" s="241"/>
      <c r="O2166" s="241"/>
    </row>
    <row r="2167" spans="1:15" ht="12.75">
      <c r="A2167" s="288"/>
      <c r="B2167" s="241"/>
      <c r="C2167" s="241"/>
      <c r="D2167" s="241"/>
      <c r="E2167" s="241"/>
      <c r="F2167" s="241"/>
      <c r="G2167" s="241"/>
      <c r="H2167" s="241"/>
      <c r="I2167" s="241"/>
      <c r="J2167" s="241"/>
      <c r="K2167" s="241"/>
      <c r="L2167" s="241"/>
      <c r="M2167" s="241"/>
      <c r="N2167" s="241"/>
      <c r="O2167" s="241"/>
    </row>
    <row r="2168" spans="1:15" ht="12.75">
      <c r="A2168" s="288"/>
      <c r="B2168" s="241"/>
      <c r="C2168" s="241"/>
      <c r="D2168" s="241"/>
      <c r="E2168" s="241"/>
      <c r="F2168" s="241"/>
      <c r="G2168" s="241"/>
      <c r="H2168" s="241"/>
      <c r="I2168" s="241"/>
      <c r="J2168" s="241"/>
      <c r="K2168" s="241"/>
      <c r="L2168" s="241"/>
      <c r="M2168" s="241"/>
      <c r="N2168" s="241"/>
      <c r="O2168" s="241"/>
    </row>
    <row r="2169" spans="1:15" ht="12.75">
      <c r="A2169" s="288"/>
      <c r="B2169" s="241"/>
      <c r="C2169" s="241"/>
      <c r="D2169" s="241"/>
      <c r="E2169" s="241"/>
      <c r="F2169" s="241"/>
      <c r="G2169" s="241"/>
      <c r="H2169" s="241"/>
      <c r="I2169" s="241"/>
      <c r="J2169" s="241"/>
      <c r="K2169" s="241"/>
      <c r="L2169" s="241"/>
      <c r="M2169" s="241"/>
      <c r="N2169" s="241"/>
      <c r="O2169" s="241"/>
    </row>
    <row r="2170" spans="1:15" ht="12.75">
      <c r="A2170" s="288"/>
      <c r="B2170" s="241"/>
      <c r="C2170" s="241"/>
      <c r="D2170" s="241"/>
      <c r="E2170" s="241"/>
      <c r="F2170" s="241"/>
      <c r="G2170" s="241"/>
      <c r="H2170" s="241"/>
      <c r="I2170" s="241"/>
      <c r="J2170" s="241"/>
      <c r="K2170" s="241"/>
      <c r="L2170" s="241"/>
      <c r="M2170" s="241"/>
      <c r="N2170" s="241"/>
      <c r="O2170" s="241"/>
    </row>
    <row r="2171" spans="1:15" ht="12.75">
      <c r="A2171" s="288"/>
      <c r="B2171" s="241"/>
      <c r="C2171" s="241"/>
      <c r="D2171" s="241"/>
      <c r="E2171" s="241"/>
      <c r="F2171" s="241"/>
      <c r="G2171" s="241"/>
      <c r="H2171" s="241"/>
      <c r="I2171" s="241"/>
      <c r="J2171" s="241"/>
      <c r="K2171" s="241"/>
      <c r="L2171" s="241"/>
      <c r="M2171" s="241"/>
      <c r="N2171" s="241"/>
      <c r="O2171" s="241"/>
    </row>
    <row r="2172" spans="1:15" ht="12.75">
      <c r="A2172" s="288"/>
      <c r="B2172" s="241"/>
      <c r="C2172" s="241"/>
      <c r="D2172" s="241"/>
      <c r="E2172" s="241"/>
      <c r="F2172" s="241"/>
      <c r="G2172" s="241"/>
      <c r="H2172" s="241"/>
      <c r="I2172" s="241"/>
      <c r="J2172" s="241"/>
      <c r="K2172" s="241"/>
      <c r="L2172" s="241"/>
      <c r="M2172" s="241"/>
      <c r="N2172" s="241"/>
      <c r="O2172" s="241"/>
    </row>
    <row r="2173" spans="1:15" ht="12.75">
      <c r="A2173" s="288"/>
      <c r="B2173" s="241"/>
      <c r="C2173" s="241"/>
      <c r="D2173" s="241"/>
      <c r="E2173" s="241"/>
      <c r="F2173" s="241"/>
      <c r="G2173" s="241"/>
      <c r="H2173" s="241"/>
      <c r="I2173" s="241"/>
      <c r="J2173" s="241"/>
      <c r="K2173" s="241"/>
      <c r="L2173" s="241"/>
      <c r="M2173" s="241"/>
      <c r="N2173" s="241"/>
      <c r="O2173" s="241"/>
    </row>
    <row r="2174" spans="1:15" ht="12.75">
      <c r="A2174" s="288"/>
      <c r="B2174" s="241"/>
      <c r="C2174" s="241"/>
      <c r="D2174" s="241"/>
      <c r="E2174" s="241"/>
      <c r="F2174" s="241"/>
      <c r="G2174" s="241"/>
      <c r="H2174" s="241"/>
      <c r="I2174" s="241"/>
      <c r="J2174" s="241"/>
      <c r="K2174" s="241"/>
      <c r="L2174" s="241"/>
      <c r="M2174" s="241"/>
      <c r="N2174" s="241"/>
      <c r="O2174" s="241"/>
    </row>
    <row r="2175" spans="1:15" ht="12.75">
      <c r="A2175" s="288"/>
      <c r="B2175" s="241"/>
      <c r="C2175" s="241"/>
      <c r="D2175" s="241"/>
      <c r="E2175" s="241"/>
      <c r="F2175" s="241"/>
      <c r="G2175" s="241"/>
      <c r="H2175" s="241"/>
      <c r="I2175" s="241"/>
      <c r="J2175" s="241"/>
      <c r="K2175" s="241"/>
      <c r="L2175" s="241"/>
      <c r="M2175" s="241"/>
      <c r="N2175" s="241"/>
      <c r="O2175" s="241"/>
    </row>
    <row r="2176" spans="1:15" ht="12.75">
      <c r="A2176" s="288"/>
      <c r="B2176" s="241"/>
      <c r="C2176" s="241"/>
      <c r="D2176" s="241"/>
      <c r="E2176" s="241"/>
      <c r="F2176" s="241"/>
      <c r="G2176" s="241"/>
      <c r="H2176" s="241"/>
      <c r="I2176" s="241"/>
      <c r="J2176" s="241"/>
      <c r="K2176" s="241"/>
      <c r="L2176" s="241"/>
      <c r="M2176" s="241"/>
      <c r="N2176" s="241"/>
      <c r="O2176" s="241"/>
    </row>
    <row r="2177" spans="1:15" ht="12.75">
      <c r="A2177" s="288"/>
      <c r="B2177" s="241"/>
      <c r="C2177" s="241"/>
      <c r="D2177" s="241"/>
      <c r="E2177" s="241"/>
      <c r="F2177" s="241"/>
      <c r="G2177" s="241"/>
      <c r="H2177" s="241"/>
      <c r="I2177" s="241"/>
      <c r="J2177" s="241"/>
      <c r="K2177" s="241"/>
      <c r="L2177" s="241"/>
      <c r="M2177" s="241"/>
      <c r="N2177" s="241"/>
      <c r="O2177" s="241"/>
    </row>
    <row r="2178" spans="1:15" ht="12.75">
      <c r="A2178" s="288"/>
      <c r="B2178" s="241"/>
      <c r="C2178" s="241"/>
      <c r="D2178" s="241"/>
      <c r="E2178" s="241"/>
      <c r="F2178" s="241"/>
      <c r="G2178" s="241"/>
      <c r="H2178" s="241"/>
      <c r="I2178" s="241"/>
      <c r="J2178" s="241"/>
      <c r="K2178" s="241"/>
      <c r="L2178" s="241"/>
      <c r="M2178" s="241"/>
      <c r="N2178" s="241"/>
      <c r="O2178" s="241"/>
    </row>
    <row r="2179" spans="1:15" ht="12.75">
      <c r="A2179" s="288"/>
      <c r="B2179" s="241"/>
      <c r="C2179" s="241"/>
      <c r="D2179" s="241"/>
      <c r="E2179" s="241"/>
      <c r="F2179" s="241"/>
      <c r="G2179" s="241"/>
      <c r="H2179" s="241"/>
      <c r="I2179" s="241"/>
      <c r="J2179" s="241"/>
      <c r="K2179" s="241"/>
      <c r="L2179" s="241"/>
      <c r="M2179" s="241"/>
      <c r="N2179" s="241"/>
      <c r="O2179" s="241"/>
    </row>
    <row r="2180" spans="1:15" ht="12.75">
      <c r="A2180" s="288"/>
      <c r="B2180" s="241"/>
      <c r="C2180" s="241"/>
      <c r="D2180" s="241"/>
      <c r="E2180" s="241"/>
      <c r="F2180" s="241"/>
      <c r="G2180" s="241"/>
      <c r="H2180" s="241"/>
      <c r="I2180" s="241"/>
      <c r="J2180" s="241"/>
      <c r="K2180" s="241"/>
      <c r="L2180" s="241"/>
      <c r="M2180" s="241"/>
      <c r="N2180" s="241"/>
      <c r="O2180" s="241"/>
    </row>
    <row r="2181" spans="1:15" ht="12.75">
      <c r="A2181" s="288"/>
      <c r="B2181" s="241"/>
      <c r="C2181" s="241"/>
      <c r="D2181" s="241"/>
      <c r="E2181" s="241"/>
      <c r="F2181" s="241"/>
      <c r="G2181" s="241"/>
      <c r="H2181" s="241"/>
      <c r="I2181" s="241"/>
      <c r="J2181" s="241"/>
      <c r="K2181" s="241"/>
      <c r="L2181" s="241"/>
      <c r="M2181" s="241"/>
      <c r="N2181" s="241"/>
      <c r="O2181" s="241"/>
    </row>
    <row r="2182" spans="1:15" ht="12.75">
      <c r="A2182" s="288"/>
      <c r="B2182" s="241"/>
      <c r="C2182" s="241"/>
      <c r="D2182" s="241"/>
      <c r="E2182" s="241"/>
      <c r="F2182" s="241"/>
      <c r="G2182" s="241"/>
      <c r="H2182" s="241"/>
      <c r="I2182" s="241"/>
      <c r="J2182" s="241"/>
      <c r="K2182" s="241"/>
      <c r="L2182" s="241"/>
      <c r="M2182" s="241"/>
      <c r="N2182" s="241"/>
      <c r="O2182" s="241"/>
    </row>
    <row r="2183" spans="1:15" ht="12.75">
      <c r="A2183" s="288"/>
      <c r="B2183" s="241"/>
      <c r="C2183" s="241"/>
      <c r="D2183" s="241"/>
      <c r="E2183" s="241"/>
      <c r="F2183" s="241"/>
      <c r="G2183" s="241"/>
      <c r="H2183" s="241"/>
      <c r="I2183" s="241"/>
      <c r="J2183" s="241"/>
      <c r="K2183" s="241"/>
      <c r="L2183" s="241"/>
      <c r="M2183" s="241"/>
      <c r="N2183" s="241"/>
      <c r="O2183" s="241"/>
    </row>
    <row r="2184" spans="1:15" ht="12.75">
      <c r="A2184" s="288"/>
      <c r="B2184" s="241"/>
      <c r="C2184" s="241"/>
      <c r="D2184" s="241"/>
      <c r="E2184" s="241"/>
      <c r="F2184" s="241"/>
      <c r="G2184" s="241"/>
      <c r="H2184" s="241"/>
      <c r="I2184" s="241"/>
      <c r="J2184" s="241"/>
      <c r="K2184" s="241"/>
      <c r="L2184" s="241"/>
      <c r="M2184" s="241"/>
      <c r="N2184" s="241"/>
      <c r="O2184" s="241"/>
    </row>
    <row r="2185" spans="1:15" ht="12.75">
      <c r="A2185" s="288"/>
      <c r="B2185" s="241"/>
      <c r="C2185" s="241"/>
      <c r="D2185" s="241"/>
      <c r="E2185" s="241"/>
      <c r="F2185" s="241"/>
      <c r="G2185" s="241"/>
      <c r="H2185" s="241"/>
      <c r="I2185" s="241"/>
      <c r="J2185" s="241"/>
      <c r="K2185" s="241"/>
      <c r="L2185" s="241"/>
      <c r="M2185" s="241"/>
      <c r="N2185" s="241"/>
      <c r="O2185" s="241"/>
    </row>
    <row r="2186" spans="1:15" ht="12.75">
      <c r="A2186" s="288"/>
      <c r="B2186" s="241"/>
      <c r="C2186" s="241"/>
      <c r="D2186" s="241"/>
      <c r="E2186" s="241"/>
      <c r="F2186" s="241"/>
      <c r="G2186" s="241"/>
      <c r="H2186" s="241"/>
      <c r="I2186" s="241"/>
      <c r="J2186" s="241"/>
      <c r="K2186" s="241"/>
      <c r="L2186" s="241"/>
      <c r="M2186" s="241"/>
      <c r="N2186" s="241"/>
      <c r="O2186" s="241"/>
    </row>
    <row r="2187" spans="1:15" ht="12.75">
      <c r="A2187" s="288"/>
      <c r="B2187" s="241"/>
      <c r="C2187" s="241"/>
      <c r="D2187" s="241"/>
      <c r="E2187" s="241"/>
      <c r="F2187" s="241"/>
      <c r="G2187" s="241"/>
      <c r="H2187" s="241"/>
      <c r="I2187" s="241"/>
      <c r="J2187" s="241"/>
      <c r="K2187" s="241"/>
      <c r="L2187" s="241"/>
      <c r="M2187" s="241"/>
      <c r="N2187" s="241"/>
      <c r="O2187" s="241"/>
    </row>
    <row r="2188" spans="1:15" ht="12.75">
      <c r="A2188" s="288"/>
      <c r="B2188" s="241"/>
      <c r="C2188" s="241"/>
      <c r="D2188" s="241"/>
      <c r="E2188" s="241"/>
      <c r="F2188" s="241"/>
      <c r="G2188" s="241"/>
      <c r="H2188" s="241"/>
      <c r="I2188" s="241"/>
      <c r="J2188" s="241"/>
      <c r="K2188" s="241"/>
      <c r="L2188" s="241"/>
      <c r="M2188" s="241"/>
      <c r="N2188" s="241"/>
      <c r="O2188" s="241"/>
    </row>
    <row r="2189" spans="1:15" ht="12.75">
      <c r="A2189" s="288"/>
      <c r="B2189" s="241"/>
      <c r="C2189" s="241"/>
      <c r="D2189" s="241"/>
      <c r="E2189" s="241"/>
      <c r="F2189" s="241"/>
      <c r="G2189" s="241"/>
      <c r="H2189" s="241"/>
      <c r="I2189" s="241"/>
      <c r="J2189" s="241"/>
      <c r="K2189" s="241"/>
      <c r="L2189" s="241"/>
      <c r="M2189" s="241"/>
      <c r="N2189" s="241"/>
      <c r="O2189" s="241"/>
    </row>
    <row r="2190" spans="1:15" ht="12.75">
      <c r="A2190" s="288"/>
      <c r="B2190" s="241"/>
      <c r="C2190" s="241"/>
      <c r="D2190" s="241"/>
      <c r="E2190" s="241"/>
      <c r="F2190" s="241"/>
      <c r="G2190" s="241"/>
      <c r="H2190" s="241"/>
      <c r="I2190" s="241"/>
      <c r="J2190" s="241"/>
      <c r="K2190" s="241"/>
      <c r="L2190" s="241"/>
      <c r="M2190" s="241"/>
      <c r="N2190" s="241"/>
      <c r="O2190" s="241"/>
    </row>
    <row r="2191" spans="1:15" ht="12.75">
      <c r="A2191" s="288"/>
      <c r="B2191" s="241"/>
      <c r="C2191" s="241"/>
      <c r="D2191" s="241"/>
      <c r="E2191" s="241"/>
      <c r="F2191" s="241"/>
      <c r="G2191" s="241"/>
      <c r="H2191" s="241"/>
      <c r="I2191" s="241"/>
      <c r="J2191" s="241"/>
      <c r="K2191" s="241"/>
      <c r="L2191" s="241"/>
      <c r="M2191" s="241"/>
      <c r="N2191" s="241"/>
      <c r="O2191" s="241"/>
    </row>
    <row r="2192" spans="1:15" ht="12.75">
      <c r="A2192" s="288"/>
      <c r="B2192" s="241"/>
      <c r="C2192" s="241"/>
      <c r="D2192" s="241"/>
      <c r="E2192" s="241"/>
      <c r="F2192" s="241"/>
      <c r="G2192" s="241"/>
      <c r="H2192" s="241"/>
      <c r="I2192" s="241"/>
      <c r="J2192" s="241"/>
      <c r="K2192" s="241"/>
      <c r="L2192" s="241"/>
      <c r="M2192" s="241"/>
      <c r="N2192" s="241"/>
      <c r="O2192" s="241"/>
    </row>
    <row r="2193" spans="1:15" ht="12.75">
      <c r="A2193" s="288"/>
      <c r="B2193" s="241"/>
      <c r="C2193" s="241"/>
      <c r="D2193" s="241"/>
      <c r="E2193" s="241"/>
      <c r="F2193" s="241"/>
      <c r="G2193" s="241"/>
      <c r="H2193" s="241"/>
      <c r="I2193" s="241"/>
      <c r="J2193" s="241"/>
      <c r="K2193" s="241"/>
      <c r="L2193" s="241"/>
      <c r="M2193" s="241"/>
      <c r="N2193" s="241"/>
      <c r="O2193" s="241"/>
    </row>
    <row r="2194" spans="1:15" ht="12.75">
      <c r="A2194" s="288"/>
      <c r="B2194" s="241"/>
      <c r="C2194" s="241"/>
      <c r="D2194" s="241"/>
      <c r="E2194" s="241"/>
      <c r="F2194" s="241"/>
      <c r="G2194" s="241"/>
      <c r="H2194" s="241"/>
      <c r="I2194" s="241"/>
      <c r="J2194" s="241"/>
      <c r="K2194" s="241"/>
      <c r="L2194" s="241"/>
      <c r="M2194" s="241"/>
      <c r="N2194" s="241"/>
      <c r="O2194" s="241"/>
    </row>
    <row r="2195" spans="1:15" ht="12.75">
      <c r="A2195" s="288"/>
      <c r="B2195" s="241"/>
      <c r="C2195" s="241"/>
      <c r="D2195" s="241"/>
      <c r="E2195" s="241"/>
      <c r="F2195" s="241"/>
      <c r="G2195" s="241"/>
      <c r="H2195" s="241"/>
      <c r="I2195" s="241"/>
      <c r="J2195" s="241"/>
      <c r="K2195" s="241"/>
      <c r="L2195" s="241"/>
      <c r="M2195" s="241"/>
      <c r="N2195" s="241"/>
      <c r="O2195" s="241"/>
    </row>
    <row r="2196" spans="1:15" ht="12.75">
      <c r="A2196" s="288"/>
      <c r="B2196" s="241"/>
      <c r="C2196" s="241"/>
      <c r="D2196" s="241"/>
      <c r="E2196" s="241"/>
      <c r="F2196" s="241"/>
      <c r="G2196" s="241"/>
      <c r="H2196" s="241"/>
      <c r="I2196" s="241"/>
      <c r="J2196" s="241"/>
      <c r="K2196" s="241"/>
      <c r="L2196" s="241"/>
      <c r="M2196" s="241"/>
      <c r="N2196" s="241"/>
      <c r="O2196" s="241"/>
    </row>
    <row r="2197" spans="1:15" ht="12.75">
      <c r="A2197" s="288"/>
      <c r="B2197" s="241"/>
      <c r="C2197" s="241"/>
      <c r="D2197" s="241"/>
      <c r="E2197" s="241"/>
      <c r="F2197" s="241"/>
      <c r="G2197" s="241"/>
      <c r="H2197" s="241"/>
      <c r="I2197" s="241"/>
      <c r="J2197" s="241"/>
      <c r="K2197" s="241"/>
      <c r="L2197" s="241"/>
      <c r="M2197" s="241"/>
      <c r="N2197" s="241"/>
      <c r="O2197" s="241"/>
    </row>
    <row r="2198" spans="1:15" ht="12.75">
      <c r="A2198" s="288"/>
      <c r="B2198" s="241"/>
      <c r="C2198" s="241"/>
      <c r="D2198" s="241"/>
      <c r="E2198" s="241"/>
      <c r="F2198" s="241"/>
      <c r="G2198" s="241"/>
      <c r="H2198" s="241"/>
      <c r="I2198" s="241"/>
      <c r="J2198" s="241"/>
      <c r="K2198" s="241"/>
      <c r="L2198" s="241"/>
      <c r="M2198" s="241"/>
      <c r="N2198" s="241"/>
      <c r="O2198" s="241"/>
    </row>
    <row r="2199" spans="1:14" ht="12.75">
      <c r="A2199" s="288"/>
      <c r="B2199" s="241"/>
      <c r="C2199" s="241"/>
      <c r="D2199" s="241"/>
      <c r="E2199" s="241"/>
      <c r="F2199" s="241"/>
      <c r="G2199" s="241"/>
      <c r="H2199" s="241"/>
      <c r="I2199" s="241"/>
      <c r="J2199" s="241"/>
      <c r="K2199" s="241"/>
      <c r="L2199" s="241"/>
      <c r="M2199" s="241"/>
      <c r="N2199" s="241"/>
    </row>
    <row r="2200" spans="1:14" ht="12.75">
      <c r="A2200" s="288"/>
      <c r="B2200" s="241"/>
      <c r="C2200" s="241"/>
      <c r="D2200" s="241"/>
      <c r="E2200" s="241"/>
      <c r="F2200" s="241"/>
      <c r="G2200" s="241"/>
      <c r="H2200" s="241"/>
      <c r="I2200" s="241"/>
      <c r="J2200" s="241"/>
      <c r="K2200" s="241"/>
      <c r="L2200" s="241"/>
      <c r="M2200" s="241"/>
      <c r="N2200" s="241"/>
    </row>
    <row r="2201" spans="1:14" ht="12.75">
      <c r="A2201" s="288"/>
      <c r="B2201" s="241"/>
      <c r="C2201" s="241"/>
      <c r="D2201" s="241"/>
      <c r="E2201" s="241"/>
      <c r="F2201" s="241"/>
      <c r="G2201" s="241"/>
      <c r="H2201" s="241"/>
      <c r="I2201" s="241"/>
      <c r="J2201" s="241"/>
      <c r="K2201" s="241"/>
      <c r="L2201" s="241"/>
      <c r="M2201" s="241"/>
      <c r="N2201" s="241"/>
    </row>
    <row r="2202" spans="1:14" ht="12.75">
      <c r="A2202" s="288"/>
      <c r="B2202" s="241"/>
      <c r="C2202" s="241"/>
      <c r="D2202" s="241"/>
      <c r="E2202" s="241"/>
      <c r="F2202" s="241"/>
      <c r="G2202" s="241"/>
      <c r="H2202" s="241"/>
      <c r="I2202" s="241"/>
      <c r="J2202" s="241"/>
      <c r="K2202" s="241"/>
      <c r="L2202" s="241"/>
      <c r="M2202" s="241"/>
      <c r="N2202" s="241"/>
    </row>
    <row r="2203" spans="1:14" ht="12.75">
      <c r="A2203" s="288"/>
      <c r="B2203" s="241"/>
      <c r="C2203" s="241"/>
      <c r="D2203" s="241"/>
      <c r="E2203" s="241"/>
      <c r="F2203" s="241"/>
      <c r="G2203" s="241"/>
      <c r="H2203" s="241"/>
      <c r="I2203" s="241"/>
      <c r="J2203" s="241"/>
      <c r="K2203" s="241"/>
      <c r="L2203" s="241"/>
      <c r="M2203" s="241"/>
      <c r="N2203" s="241"/>
    </row>
    <row r="2204" spans="1:14" ht="12.75">
      <c r="A2204" s="288"/>
      <c r="B2204" s="241"/>
      <c r="C2204" s="241"/>
      <c r="D2204" s="241"/>
      <c r="E2204" s="241"/>
      <c r="F2204" s="241"/>
      <c r="G2204" s="241"/>
      <c r="H2204" s="241"/>
      <c r="I2204" s="241"/>
      <c r="J2204" s="241"/>
      <c r="K2204" s="241"/>
      <c r="L2204" s="241"/>
      <c r="M2204" s="241"/>
      <c r="N2204" s="241"/>
    </row>
    <row r="2205" spans="1:14" ht="12.75">
      <c r="A2205" s="288"/>
      <c r="B2205" s="241"/>
      <c r="C2205" s="241"/>
      <c r="D2205" s="241"/>
      <c r="E2205" s="241"/>
      <c r="F2205" s="241"/>
      <c r="G2205" s="241"/>
      <c r="H2205" s="241"/>
      <c r="I2205" s="241"/>
      <c r="J2205" s="241"/>
      <c r="K2205" s="241"/>
      <c r="L2205" s="241"/>
      <c r="M2205" s="241"/>
      <c r="N2205" s="241"/>
    </row>
    <row r="2206" spans="1:14" ht="12.75">
      <c r="A2206" s="288"/>
      <c r="B2206" s="241"/>
      <c r="C2206" s="241"/>
      <c r="D2206" s="241"/>
      <c r="E2206" s="241"/>
      <c r="F2206" s="241"/>
      <c r="G2206" s="241"/>
      <c r="H2206" s="241"/>
      <c r="I2206" s="241"/>
      <c r="J2206" s="241"/>
      <c r="K2206" s="241"/>
      <c r="L2206" s="241"/>
      <c r="M2206" s="241"/>
      <c r="N2206" s="241"/>
    </row>
    <row r="2207" spans="1:14" ht="12.75">
      <c r="A2207" s="288"/>
      <c r="B2207" s="241"/>
      <c r="C2207" s="241"/>
      <c r="D2207" s="241"/>
      <c r="E2207" s="241"/>
      <c r="F2207" s="241"/>
      <c r="G2207" s="241"/>
      <c r="H2207" s="241"/>
      <c r="I2207" s="241"/>
      <c r="J2207" s="241"/>
      <c r="K2207" s="241"/>
      <c r="L2207" s="241"/>
      <c r="M2207" s="241"/>
      <c r="N2207" s="241"/>
    </row>
    <row r="2208" spans="1:14" ht="12.75">
      <c r="A2208" s="288"/>
      <c r="B2208" s="241"/>
      <c r="C2208" s="241"/>
      <c r="D2208" s="241"/>
      <c r="E2208" s="241"/>
      <c r="F2208" s="241"/>
      <c r="G2208" s="241"/>
      <c r="H2208" s="241"/>
      <c r="I2208" s="241"/>
      <c r="J2208" s="241"/>
      <c r="K2208" s="241"/>
      <c r="L2208" s="241"/>
      <c r="M2208" s="241"/>
      <c r="N2208" s="241"/>
    </row>
    <row r="2209" spans="1:14" ht="12.75">
      <c r="A2209" s="288"/>
      <c r="B2209" s="241"/>
      <c r="C2209" s="241"/>
      <c r="D2209" s="241"/>
      <c r="E2209" s="241"/>
      <c r="F2209" s="241"/>
      <c r="G2209" s="241"/>
      <c r="H2209" s="241"/>
      <c r="I2209" s="241"/>
      <c r="J2209" s="241"/>
      <c r="K2209" s="241"/>
      <c r="L2209" s="241"/>
      <c r="M2209" s="241"/>
      <c r="N2209" s="241"/>
    </row>
  </sheetData>
  <sheetProtection selectLockedCells="1" selectUnlockedCells="1"/>
  <mergeCells count="2938">
    <mergeCell ref="J2023:J2028"/>
    <mergeCell ref="K2023:K2028"/>
    <mergeCell ref="L2023:L2028"/>
    <mergeCell ref="M2023:M2028"/>
    <mergeCell ref="N2023:N2028"/>
    <mergeCell ref="O2023:O2028"/>
    <mergeCell ref="N2017:N2022"/>
    <mergeCell ref="O2017:O2022"/>
    <mergeCell ref="A2023:A2028"/>
    <mergeCell ref="C2023:C2028"/>
    <mergeCell ref="D2023:D2028"/>
    <mergeCell ref="E2023:E2028"/>
    <mergeCell ref="F2023:F2028"/>
    <mergeCell ref="G2023:G2028"/>
    <mergeCell ref="H2023:H2028"/>
    <mergeCell ref="I2023:I2028"/>
    <mergeCell ref="H2017:H2022"/>
    <mergeCell ref="I2017:I2022"/>
    <mergeCell ref="J2017:J2022"/>
    <mergeCell ref="K2017:K2022"/>
    <mergeCell ref="L2017:L2022"/>
    <mergeCell ref="M2017:M2022"/>
    <mergeCell ref="A2017:A2022"/>
    <mergeCell ref="C2017:C2022"/>
    <mergeCell ref="D2017:D2022"/>
    <mergeCell ref="E2017:E2022"/>
    <mergeCell ref="F2017:F2022"/>
    <mergeCell ref="G2017:G2022"/>
    <mergeCell ref="F1988:F1995"/>
    <mergeCell ref="G1988:G1995"/>
    <mergeCell ref="N1988:N1995"/>
    <mergeCell ref="H1988:H1995"/>
    <mergeCell ref="I1988:I1995"/>
    <mergeCell ref="J1988:J1995"/>
    <mergeCell ref="K1988:K1995"/>
    <mergeCell ref="G1788:G1791"/>
    <mergeCell ref="H1788:H1791"/>
    <mergeCell ref="O1788:O1791"/>
    <mergeCell ref="I1788:I1791"/>
    <mergeCell ref="J1788:J1791"/>
    <mergeCell ref="K1788:K1791"/>
    <mergeCell ref="L1788:L1791"/>
    <mergeCell ref="M1788:M1791"/>
    <mergeCell ref="N1788:N1791"/>
    <mergeCell ref="K1780:K1787"/>
    <mergeCell ref="L1780:L1787"/>
    <mergeCell ref="M1780:M1787"/>
    <mergeCell ref="N1780:N1787"/>
    <mergeCell ref="O1780:O1787"/>
    <mergeCell ref="A1788:A1791"/>
    <mergeCell ref="C1788:C1791"/>
    <mergeCell ref="D1788:D1791"/>
    <mergeCell ref="E1788:E1791"/>
    <mergeCell ref="F1788:F1791"/>
    <mergeCell ref="O1776:O1779"/>
    <mergeCell ref="A1780:A1787"/>
    <mergeCell ref="C1780:C1787"/>
    <mergeCell ref="D1780:D1787"/>
    <mergeCell ref="E1780:E1787"/>
    <mergeCell ref="F1780:F1787"/>
    <mergeCell ref="G1780:G1787"/>
    <mergeCell ref="H1780:H1787"/>
    <mergeCell ref="I1780:I1787"/>
    <mergeCell ref="J1780:J1787"/>
    <mergeCell ref="I1776:I1779"/>
    <mergeCell ref="J1776:J1779"/>
    <mergeCell ref="K1776:K1779"/>
    <mergeCell ref="L1776:L1779"/>
    <mergeCell ref="M1776:M1779"/>
    <mergeCell ref="N1776:N1779"/>
    <mergeCell ref="M1768:M1775"/>
    <mergeCell ref="N1768:N1775"/>
    <mergeCell ref="O1768:O1775"/>
    <mergeCell ref="A1776:A1779"/>
    <mergeCell ref="C1776:C1779"/>
    <mergeCell ref="D1776:D1779"/>
    <mergeCell ref="E1776:E1779"/>
    <mergeCell ref="F1776:F1779"/>
    <mergeCell ref="G1776:G1779"/>
    <mergeCell ref="H1776:H1779"/>
    <mergeCell ref="G1768:G1775"/>
    <mergeCell ref="H1768:H1775"/>
    <mergeCell ref="I1768:I1775"/>
    <mergeCell ref="J1768:J1775"/>
    <mergeCell ref="K1768:K1775"/>
    <mergeCell ref="L1768:L1775"/>
    <mergeCell ref="N1752:N1759"/>
    <mergeCell ref="O1752:O1759"/>
    <mergeCell ref="M1760:M1767"/>
    <mergeCell ref="N1760:N1767"/>
    <mergeCell ref="O1760:O1767"/>
    <mergeCell ref="A1768:A1775"/>
    <mergeCell ref="C1768:C1775"/>
    <mergeCell ref="D1768:D1775"/>
    <mergeCell ref="E1768:E1775"/>
    <mergeCell ref="F1768:F1775"/>
    <mergeCell ref="H1752:H1759"/>
    <mergeCell ref="I1752:I1759"/>
    <mergeCell ref="J1752:J1759"/>
    <mergeCell ref="K1752:K1759"/>
    <mergeCell ref="L1752:L1759"/>
    <mergeCell ref="M1752:M1759"/>
    <mergeCell ref="A1752:A1759"/>
    <mergeCell ref="C1752:C1759"/>
    <mergeCell ref="D1752:D1759"/>
    <mergeCell ref="E1752:E1759"/>
    <mergeCell ref="F1752:F1759"/>
    <mergeCell ref="G1752:G1759"/>
    <mergeCell ref="J1743:J1748"/>
    <mergeCell ref="K1743:K1748"/>
    <mergeCell ref="L1743:L1748"/>
    <mergeCell ref="M1743:M1748"/>
    <mergeCell ref="N1743:N1748"/>
    <mergeCell ref="O1743:O1748"/>
    <mergeCell ref="N1737:N1742"/>
    <mergeCell ref="O1737:O1742"/>
    <mergeCell ref="A1743:A1748"/>
    <mergeCell ref="C1743:C1748"/>
    <mergeCell ref="D1743:D1748"/>
    <mergeCell ref="E1743:E1748"/>
    <mergeCell ref="F1743:F1748"/>
    <mergeCell ref="G1743:G1748"/>
    <mergeCell ref="H1743:H1748"/>
    <mergeCell ref="I1743:I1748"/>
    <mergeCell ref="H1737:H1742"/>
    <mergeCell ref="I1737:I1742"/>
    <mergeCell ref="J1737:J1742"/>
    <mergeCell ref="K1737:K1742"/>
    <mergeCell ref="L1737:L1742"/>
    <mergeCell ref="M1737:M1742"/>
    <mergeCell ref="A1737:A1742"/>
    <mergeCell ref="C1737:C1742"/>
    <mergeCell ref="D1737:D1742"/>
    <mergeCell ref="E1737:E1742"/>
    <mergeCell ref="F1737:F1742"/>
    <mergeCell ref="G1737:G1742"/>
    <mergeCell ref="J1733:J1736"/>
    <mergeCell ref="K1733:K1736"/>
    <mergeCell ref="L1733:L1736"/>
    <mergeCell ref="M1733:M1736"/>
    <mergeCell ref="N1733:N1736"/>
    <mergeCell ref="O1733:O1736"/>
    <mergeCell ref="N1729:N1732"/>
    <mergeCell ref="O1729:O1732"/>
    <mergeCell ref="A1733:A1736"/>
    <mergeCell ref="C1733:C1736"/>
    <mergeCell ref="D1733:D1736"/>
    <mergeCell ref="E1733:E1736"/>
    <mergeCell ref="F1733:F1736"/>
    <mergeCell ref="G1733:G1736"/>
    <mergeCell ref="H1733:H1736"/>
    <mergeCell ref="I1733:I1736"/>
    <mergeCell ref="H1729:H1732"/>
    <mergeCell ref="I1729:I1732"/>
    <mergeCell ref="J1729:J1732"/>
    <mergeCell ref="K1729:K1732"/>
    <mergeCell ref="L1729:L1732"/>
    <mergeCell ref="M1729:M1732"/>
    <mergeCell ref="A1729:A1732"/>
    <mergeCell ref="C1729:C1732"/>
    <mergeCell ref="D1729:D1732"/>
    <mergeCell ref="E1729:E1732"/>
    <mergeCell ref="F1729:F1732"/>
    <mergeCell ref="G1729:G1732"/>
    <mergeCell ref="A1720:A1728"/>
    <mergeCell ref="C1720:C1728"/>
    <mergeCell ref="D1720:D1728"/>
    <mergeCell ref="E1720:E1728"/>
    <mergeCell ref="F1720:F1728"/>
    <mergeCell ref="G1720:G1728"/>
    <mergeCell ref="O1715:O1717"/>
    <mergeCell ref="H1720:H1728"/>
    <mergeCell ref="I1720:I1728"/>
    <mergeCell ref="J1720:J1728"/>
    <mergeCell ref="K1720:K1728"/>
    <mergeCell ref="L1720:L1728"/>
    <mergeCell ref="M1720:M1728"/>
    <mergeCell ref="N1720:N1728"/>
    <mergeCell ref="O1720:O1728"/>
    <mergeCell ref="I1715:I1717"/>
    <mergeCell ref="K1715:K1717"/>
    <mergeCell ref="L1715:L1717"/>
    <mergeCell ref="M1715:M1717"/>
    <mergeCell ref="N1715:N1717"/>
    <mergeCell ref="M1710:M1714"/>
    <mergeCell ref="N1710:N1714"/>
    <mergeCell ref="O1710:O1714"/>
    <mergeCell ref="A1715:A1717"/>
    <mergeCell ref="C1715:C1717"/>
    <mergeCell ref="D1715:D1717"/>
    <mergeCell ref="E1715:E1717"/>
    <mergeCell ref="F1715:F1717"/>
    <mergeCell ref="G1715:G1717"/>
    <mergeCell ref="H1715:H1717"/>
    <mergeCell ref="H1710:H1714"/>
    <mergeCell ref="J1715:J1717"/>
    <mergeCell ref="M1707:M1709"/>
    <mergeCell ref="I1710:I1714"/>
    <mergeCell ref="J1710:J1714"/>
    <mergeCell ref="K1710:K1714"/>
    <mergeCell ref="L1710:L1714"/>
    <mergeCell ref="G1710:G1714"/>
    <mergeCell ref="J1707:J1709"/>
    <mergeCell ref="A1710:A1714"/>
    <mergeCell ref="C1710:C1714"/>
    <mergeCell ref="D1710:D1714"/>
    <mergeCell ref="E1710:E1714"/>
    <mergeCell ref="F1710:F1714"/>
    <mergeCell ref="L1707:L1709"/>
    <mergeCell ref="H1707:H1709"/>
    <mergeCell ref="C1707:C1709"/>
    <mergeCell ref="D1707:D1709"/>
    <mergeCell ref="E1707:E1709"/>
    <mergeCell ref="H1704:H1706"/>
    <mergeCell ref="I1704:I1706"/>
    <mergeCell ref="J1704:J1706"/>
    <mergeCell ref="M1704:M1706"/>
    <mergeCell ref="N1704:N1706"/>
    <mergeCell ref="O1704:O1706"/>
    <mergeCell ref="K1704:K1706"/>
    <mergeCell ref="L1704:L1706"/>
    <mergeCell ref="A1704:A1706"/>
    <mergeCell ref="C1704:C1706"/>
    <mergeCell ref="D1704:D1706"/>
    <mergeCell ref="E1704:E1706"/>
    <mergeCell ref="F1704:F1706"/>
    <mergeCell ref="G1704:G1706"/>
    <mergeCell ref="J1701:J1703"/>
    <mergeCell ref="K1701:K1703"/>
    <mergeCell ref="L1701:L1703"/>
    <mergeCell ref="M1701:M1703"/>
    <mergeCell ref="N1701:N1703"/>
    <mergeCell ref="O1701:O1703"/>
    <mergeCell ref="A1701:A1703"/>
    <mergeCell ref="C1701:C1703"/>
    <mergeCell ref="D1701:D1703"/>
    <mergeCell ref="E1701:E1703"/>
    <mergeCell ref="F1701:F1703"/>
    <mergeCell ref="G1701:G1703"/>
    <mergeCell ref="I1507:I1516"/>
    <mergeCell ref="L1507:L1516"/>
    <mergeCell ref="M1507:M1516"/>
    <mergeCell ref="N1507:N1516"/>
    <mergeCell ref="K1507:K1516"/>
    <mergeCell ref="J1490:J1506"/>
    <mergeCell ref="K1490:K1506"/>
    <mergeCell ref="N1490:N1506"/>
    <mergeCell ref="O1507:O1516"/>
    <mergeCell ref="O1490:O1506"/>
    <mergeCell ref="A1507:A1516"/>
    <mergeCell ref="C1507:C1516"/>
    <mergeCell ref="D1507:D1516"/>
    <mergeCell ref="E1507:E1516"/>
    <mergeCell ref="F1507:F1516"/>
    <mergeCell ref="G1507:G1516"/>
    <mergeCell ref="H1507:H1516"/>
    <mergeCell ref="J1507:J1516"/>
    <mergeCell ref="A1490:A1506"/>
    <mergeCell ref="C1490:C1506"/>
    <mergeCell ref="D1490:D1506"/>
    <mergeCell ref="E1490:E1506"/>
    <mergeCell ref="F1490:F1506"/>
    <mergeCell ref="G1490:G1506"/>
    <mergeCell ref="H1490:H1506"/>
    <mergeCell ref="J1486:J1489"/>
    <mergeCell ref="K1486:K1489"/>
    <mergeCell ref="L1486:L1489"/>
    <mergeCell ref="M1486:M1489"/>
    <mergeCell ref="N1486:N1489"/>
    <mergeCell ref="I1486:I1489"/>
    <mergeCell ref="I1490:I1506"/>
    <mergeCell ref="L1490:L1506"/>
    <mergeCell ref="M1490:M1506"/>
    <mergeCell ref="O1486:O1489"/>
    <mergeCell ref="N1479:N1484"/>
    <mergeCell ref="O1479:O1484"/>
    <mergeCell ref="A1486:A1489"/>
    <mergeCell ref="C1486:C1489"/>
    <mergeCell ref="D1486:D1489"/>
    <mergeCell ref="E1486:E1489"/>
    <mergeCell ref="F1486:F1489"/>
    <mergeCell ref="G1486:G1489"/>
    <mergeCell ref="H1486:H1489"/>
    <mergeCell ref="H1479:H1484"/>
    <mergeCell ref="I1479:I1484"/>
    <mergeCell ref="J1479:J1484"/>
    <mergeCell ref="K1479:K1484"/>
    <mergeCell ref="L1479:L1484"/>
    <mergeCell ref="M1479:M1484"/>
    <mergeCell ref="A1479:A1484"/>
    <mergeCell ref="C1479:C1484"/>
    <mergeCell ref="D1479:D1484"/>
    <mergeCell ref="E1479:E1484"/>
    <mergeCell ref="F1479:F1484"/>
    <mergeCell ref="G1479:G1484"/>
    <mergeCell ref="N1392:N1408"/>
    <mergeCell ref="O1392:O1408"/>
    <mergeCell ref="H1392:H1408"/>
    <mergeCell ref="I1392:I1408"/>
    <mergeCell ref="J1392:J1408"/>
    <mergeCell ref="K1392:K1408"/>
    <mergeCell ref="L1392:L1408"/>
    <mergeCell ref="M1392:M1408"/>
    <mergeCell ref="A1392:A1408"/>
    <mergeCell ref="C1392:C1408"/>
    <mergeCell ref="D1392:D1408"/>
    <mergeCell ref="E1392:E1408"/>
    <mergeCell ref="F1392:F1408"/>
    <mergeCell ref="G1392:G1408"/>
    <mergeCell ref="J1380:J1390"/>
    <mergeCell ref="K1380:K1390"/>
    <mergeCell ref="L1380:L1390"/>
    <mergeCell ref="M1380:M1390"/>
    <mergeCell ref="N1380:N1390"/>
    <mergeCell ref="O1380:O1390"/>
    <mergeCell ref="N1376:N1379"/>
    <mergeCell ref="O1376:O1379"/>
    <mergeCell ref="A1380:A1390"/>
    <mergeCell ref="C1380:C1390"/>
    <mergeCell ref="D1380:D1390"/>
    <mergeCell ref="E1380:E1390"/>
    <mergeCell ref="F1380:F1390"/>
    <mergeCell ref="G1380:G1390"/>
    <mergeCell ref="H1380:H1390"/>
    <mergeCell ref="I1380:I1390"/>
    <mergeCell ref="H1376:H1379"/>
    <mergeCell ref="I1376:I1379"/>
    <mergeCell ref="J1376:J1379"/>
    <mergeCell ref="K1376:K1379"/>
    <mergeCell ref="L1376:L1379"/>
    <mergeCell ref="M1376:M1379"/>
    <mergeCell ref="A1376:A1379"/>
    <mergeCell ref="C1376:C1379"/>
    <mergeCell ref="D1376:D1379"/>
    <mergeCell ref="E1376:E1379"/>
    <mergeCell ref="F1376:F1379"/>
    <mergeCell ref="G1376:G1379"/>
    <mergeCell ref="H1313:H1322"/>
    <mergeCell ref="K1370:K1375"/>
    <mergeCell ref="L1370:L1375"/>
    <mergeCell ref="M1370:M1375"/>
    <mergeCell ref="N1370:N1375"/>
    <mergeCell ref="O1370:O1375"/>
    <mergeCell ref="N1356:N1363"/>
    <mergeCell ref="O1356:O1363"/>
    <mergeCell ref="L1356:L1363"/>
    <mergeCell ref="M1356:M1363"/>
    <mergeCell ref="B78:B79"/>
    <mergeCell ref="A1323:A1329"/>
    <mergeCell ref="H1370:H1375"/>
    <mergeCell ref="I1370:I1375"/>
    <mergeCell ref="J1370:J1375"/>
    <mergeCell ref="E117:E118"/>
    <mergeCell ref="G1370:G1375"/>
    <mergeCell ref="G205:G209"/>
    <mergeCell ref="I1263:I1271"/>
    <mergeCell ref="F1370:F1375"/>
    <mergeCell ref="A1370:A1375"/>
    <mergeCell ref="C1370:C1375"/>
    <mergeCell ref="D1370:D1375"/>
    <mergeCell ref="E1370:E1375"/>
    <mergeCell ref="D1323:D1329"/>
    <mergeCell ref="C103:C104"/>
    <mergeCell ref="O205:O209"/>
    <mergeCell ref="C1323:C1329"/>
    <mergeCell ref="A1291:A1301"/>
    <mergeCell ref="C1291:C1301"/>
    <mergeCell ref="A2:O2"/>
    <mergeCell ref="B157:B158"/>
    <mergeCell ref="A157:A158"/>
    <mergeCell ref="G70:G71"/>
    <mergeCell ref="F70:F71"/>
    <mergeCell ref="A1:O1"/>
    <mergeCell ref="A5:A6"/>
    <mergeCell ref="B5:B6"/>
    <mergeCell ref="C5:C6"/>
    <mergeCell ref="D5:F5"/>
    <mergeCell ref="F117:F118"/>
    <mergeCell ref="G117:G118"/>
    <mergeCell ref="E70:E71"/>
    <mergeCell ref="H1263:H1271"/>
    <mergeCell ref="K1337:K1345"/>
    <mergeCell ref="L1337:L1345"/>
    <mergeCell ref="I1356:I1363"/>
    <mergeCell ref="K1356:K1363"/>
    <mergeCell ref="J1356:J1363"/>
    <mergeCell ref="H1330:H1336"/>
    <mergeCell ref="L1330:L1336"/>
    <mergeCell ref="I1337:I1345"/>
    <mergeCell ref="H1337:H1345"/>
    <mergeCell ref="L1263:L1271"/>
    <mergeCell ref="J1337:J1345"/>
    <mergeCell ref="J1330:J1336"/>
    <mergeCell ref="K1330:K1336"/>
    <mergeCell ref="I1330:I1336"/>
    <mergeCell ref="I1323:I1329"/>
    <mergeCell ref="J1263:J1271"/>
    <mergeCell ref="K1263:K1271"/>
    <mergeCell ref="I1302:I1312"/>
    <mergeCell ref="H1356:H1363"/>
    <mergeCell ref="M1330:M1336"/>
    <mergeCell ref="A1346:A1354"/>
    <mergeCell ref="C1346:C1354"/>
    <mergeCell ref="D1346:D1354"/>
    <mergeCell ref="E1346:E1354"/>
    <mergeCell ref="F1346:F1354"/>
    <mergeCell ref="L1346:L1354"/>
    <mergeCell ref="A1356:A1363"/>
    <mergeCell ref="C1356:C1363"/>
    <mergeCell ref="D1356:D1363"/>
    <mergeCell ref="E1356:E1363"/>
    <mergeCell ref="F1356:F1363"/>
    <mergeCell ref="G1356:G1363"/>
    <mergeCell ref="N1337:N1345"/>
    <mergeCell ref="O1337:O1345"/>
    <mergeCell ref="G1346:G1354"/>
    <mergeCell ref="H1346:H1354"/>
    <mergeCell ref="I1346:I1354"/>
    <mergeCell ref="J1346:J1354"/>
    <mergeCell ref="K1346:K1354"/>
    <mergeCell ref="M1346:M1354"/>
    <mergeCell ref="O1346:O1354"/>
    <mergeCell ref="N1346:N1354"/>
    <mergeCell ref="N1330:N1336"/>
    <mergeCell ref="O1330:O1336"/>
    <mergeCell ref="M1337:M1345"/>
    <mergeCell ref="A1337:A1345"/>
    <mergeCell ref="C1337:C1345"/>
    <mergeCell ref="D1337:D1345"/>
    <mergeCell ref="E1337:E1345"/>
    <mergeCell ref="F1337:F1345"/>
    <mergeCell ref="G1337:G1345"/>
    <mergeCell ref="A1330:A1336"/>
    <mergeCell ref="D1330:D1336"/>
    <mergeCell ref="L1323:L1329"/>
    <mergeCell ref="E1330:E1336"/>
    <mergeCell ref="F1330:F1336"/>
    <mergeCell ref="G1330:G1336"/>
    <mergeCell ref="C1330:C1336"/>
    <mergeCell ref="L1302:L1312"/>
    <mergeCell ref="H1275:H1282"/>
    <mergeCell ref="H1283:H1290"/>
    <mergeCell ref="J1283:J1290"/>
    <mergeCell ref="I1283:I1290"/>
    <mergeCell ref="I1275:I1282"/>
    <mergeCell ref="H1291:H1301"/>
    <mergeCell ref="J1323:J1329"/>
    <mergeCell ref="K1323:K1329"/>
    <mergeCell ref="K1291:K1301"/>
    <mergeCell ref="M1263:M1271"/>
    <mergeCell ref="O1323:O1329"/>
    <mergeCell ref="N1323:N1329"/>
    <mergeCell ref="O1283:O1290"/>
    <mergeCell ref="J1275:J1282"/>
    <mergeCell ref="K1275:K1282"/>
    <mergeCell ref="J1302:J1312"/>
    <mergeCell ref="N1283:N1290"/>
    <mergeCell ref="N1263:N1271"/>
    <mergeCell ref="M1275:M1282"/>
    <mergeCell ref="N1275:N1282"/>
    <mergeCell ref="M1283:M1290"/>
    <mergeCell ref="N1291:N1301"/>
    <mergeCell ref="L1291:L1301"/>
    <mergeCell ref="O1275:O1282"/>
    <mergeCell ref="O1272:O1274"/>
    <mergeCell ref="O1263:O1271"/>
    <mergeCell ref="E1323:E1329"/>
    <mergeCell ref="F1323:F1329"/>
    <mergeCell ref="H1323:H1329"/>
    <mergeCell ref="G1323:G1329"/>
    <mergeCell ref="M1291:M1301"/>
    <mergeCell ref="M1323:M1329"/>
    <mergeCell ref="O1291:O1301"/>
    <mergeCell ref="I1291:I1301"/>
    <mergeCell ref="A1313:A1322"/>
    <mergeCell ref="C1313:C1322"/>
    <mergeCell ref="D1313:D1322"/>
    <mergeCell ref="E1313:E1322"/>
    <mergeCell ref="C1302:C1312"/>
    <mergeCell ref="D1302:D1312"/>
    <mergeCell ref="E1302:E1312"/>
    <mergeCell ref="J1291:J1301"/>
    <mergeCell ref="N1302:N1312"/>
    <mergeCell ref="O1302:O1312"/>
    <mergeCell ref="H1302:H1312"/>
    <mergeCell ref="L1313:L1322"/>
    <mergeCell ref="M1313:M1322"/>
    <mergeCell ref="N1313:N1322"/>
    <mergeCell ref="K1302:K1312"/>
    <mergeCell ref="I1313:I1322"/>
    <mergeCell ref="J1313:J1322"/>
    <mergeCell ref="M1302:M1312"/>
    <mergeCell ref="O1313:O1322"/>
    <mergeCell ref="D1291:D1301"/>
    <mergeCell ref="E1291:E1301"/>
    <mergeCell ref="F1291:F1301"/>
    <mergeCell ref="G1291:G1301"/>
    <mergeCell ref="A1302:A1312"/>
    <mergeCell ref="F1313:F1322"/>
    <mergeCell ref="G1313:G1322"/>
    <mergeCell ref="F1302:F1312"/>
    <mergeCell ref="G1302:G1312"/>
    <mergeCell ref="A1283:A1290"/>
    <mergeCell ref="C1283:C1290"/>
    <mergeCell ref="D1283:D1290"/>
    <mergeCell ref="E1283:E1290"/>
    <mergeCell ref="F1283:F1290"/>
    <mergeCell ref="L1283:L1290"/>
    <mergeCell ref="G1283:G1290"/>
    <mergeCell ref="K1283:K1290"/>
    <mergeCell ref="A1275:A1282"/>
    <mergeCell ref="C1275:C1282"/>
    <mergeCell ref="D1275:D1282"/>
    <mergeCell ref="E1275:E1282"/>
    <mergeCell ref="F1275:F1282"/>
    <mergeCell ref="G1275:G1282"/>
    <mergeCell ref="L1275:L1282"/>
    <mergeCell ref="M1272:M1274"/>
    <mergeCell ref="N1272:N1274"/>
    <mergeCell ref="L1272:L1274"/>
    <mergeCell ref="E1272:E1274"/>
    <mergeCell ref="F1272:F1274"/>
    <mergeCell ref="G1272:G1274"/>
    <mergeCell ref="H1272:H1274"/>
    <mergeCell ref="I1272:I1274"/>
    <mergeCell ref="J1272:J1274"/>
    <mergeCell ref="K1272:K1274"/>
    <mergeCell ref="E1252:E1262"/>
    <mergeCell ref="F1252:F1262"/>
    <mergeCell ref="G1252:G1262"/>
    <mergeCell ref="E1263:E1271"/>
    <mergeCell ref="A1252:A1262"/>
    <mergeCell ref="C1252:C1262"/>
    <mergeCell ref="D1252:D1262"/>
    <mergeCell ref="F1263:F1271"/>
    <mergeCell ref="G1263:G1271"/>
    <mergeCell ref="A1272:A1274"/>
    <mergeCell ref="C1272:C1274"/>
    <mergeCell ref="D1272:D1274"/>
    <mergeCell ref="A1263:A1271"/>
    <mergeCell ref="C1263:C1271"/>
    <mergeCell ref="D1263:D1271"/>
    <mergeCell ref="O1252:O1262"/>
    <mergeCell ref="N1241:N1251"/>
    <mergeCell ref="O1241:O1251"/>
    <mergeCell ref="N1252:N1262"/>
    <mergeCell ref="L1252:L1262"/>
    <mergeCell ref="M1252:M1262"/>
    <mergeCell ref="L1241:L1251"/>
    <mergeCell ref="H1241:H1251"/>
    <mergeCell ref="M1241:M1251"/>
    <mergeCell ref="K1252:K1262"/>
    <mergeCell ref="I1252:I1262"/>
    <mergeCell ref="H1252:H1262"/>
    <mergeCell ref="J1252:J1262"/>
    <mergeCell ref="K1241:K1251"/>
    <mergeCell ref="I1241:I1251"/>
    <mergeCell ref="J1241:J1251"/>
    <mergeCell ref="A1241:A1251"/>
    <mergeCell ref="C1241:C1251"/>
    <mergeCell ref="D1241:D1251"/>
    <mergeCell ref="E1241:E1251"/>
    <mergeCell ref="F1241:F1251"/>
    <mergeCell ref="G1241:G1251"/>
    <mergeCell ref="A1225:A1232"/>
    <mergeCell ref="C1225:C1232"/>
    <mergeCell ref="N1233:N1240"/>
    <mergeCell ref="O1233:O1240"/>
    <mergeCell ref="H1233:H1240"/>
    <mergeCell ref="I1233:I1240"/>
    <mergeCell ref="J1233:J1240"/>
    <mergeCell ref="K1233:K1240"/>
    <mergeCell ref="L1233:L1240"/>
    <mergeCell ref="M1233:M1240"/>
    <mergeCell ref="A1233:A1240"/>
    <mergeCell ref="C1233:C1240"/>
    <mergeCell ref="D1233:D1240"/>
    <mergeCell ref="E1233:E1240"/>
    <mergeCell ref="F1233:F1240"/>
    <mergeCell ref="G1233:G1240"/>
    <mergeCell ref="D1225:D1232"/>
    <mergeCell ref="E1225:E1232"/>
    <mergeCell ref="F1225:F1232"/>
    <mergeCell ref="G1225:G1232"/>
    <mergeCell ref="H1222:H1224"/>
    <mergeCell ref="I1222:I1224"/>
    <mergeCell ref="H1225:H1232"/>
    <mergeCell ref="I1225:I1232"/>
    <mergeCell ref="A1222:A1224"/>
    <mergeCell ref="C1222:C1224"/>
    <mergeCell ref="D1222:D1224"/>
    <mergeCell ref="E1222:E1224"/>
    <mergeCell ref="F1222:F1224"/>
    <mergeCell ref="G1222:G1224"/>
    <mergeCell ref="N1222:N1224"/>
    <mergeCell ref="O1222:O1224"/>
    <mergeCell ref="J1222:J1224"/>
    <mergeCell ref="L1222:L1224"/>
    <mergeCell ref="M1222:M1224"/>
    <mergeCell ref="K1222:K1224"/>
    <mergeCell ref="J1225:J1232"/>
    <mergeCell ref="K1225:K1232"/>
    <mergeCell ref="L1225:L1232"/>
    <mergeCell ref="M1225:M1232"/>
    <mergeCell ref="N1225:N1232"/>
    <mergeCell ref="O1225:O1232"/>
    <mergeCell ref="J1214:J1221"/>
    <mergeCell ref="K1214:K1221"/>
    <mergeCell ref="L1214:L1221"/>
    <mergeCell ref="M1214:M1221"/>
    <mergeCell ref="N1214:N1221"/>
    <mergeCell ref="O1214:O1221"/>
    <mergeCell ref="N1210:N1213"/>
    <mergeCell ref="O1210:O1213"/>
    <mergeCell ref="A1214:A1221"/>
    <mergeCell ref="C1214:C1221"/>
    <mergeCell ref="D1214:D1221"/>
    <mergeCell ref="E1214:E1221"/>
    <mergeCell ref="F1214:F1221"/>
    <mergeCell ref="G1214:G1221"/>
    <mergeCell ref="H1214:H1221"/>
    <mergeCell ref="I1214:I1221"/>
    <mergeCell ref="G1210:G1213"/>
    <mergeCell ref="I1210:I1213"/>
    <mergeCell ref="J1210:J1213"/>
    <mergeCell ref="K1210:K1213"/>
    <mergeCell ref="L1210:L1213"/>
    <mergeCell ref="M1210:M1213"/>
    <mergeCell ref="K1207:K1209"/>
    <mergeCell ref="L1207:L1209"/>
    <mergeCell ref="M1207:M1209"/>
    <mergeCell ref="N1207:N1209"/>
    <mergeCell ref="O1207:O1209"/>
    <mergeCell ref="A1210:A1213"/>
    <mergeCell ref="C1210:C1213"/>
    <mergeCell ref="D1210:D1213"/>
    <mergeCell ref="E1210:E1213"/>
    <mergeCell ref="F1210:F1213"/>
    <mergeCell ref="N1200:N1206"/>
    <mergeCell ref="O1200:O1206"/>
    <mergeCell ref="A1207:A1209"/>
    <mergeCell ref="C1207:C1209"/>
    <mergeCell ref="D1207:D1209"/>
    <mergeCell ref="E1207:E1209"/>
    <mergeCell ref="F1207:F1209"/>
    <mergeCell ref="G1207:G1209"/>
    <mergeCell ref="H1207:H1209"/>
    <mergeCell ref="I1207:I1209"/>
    <mergeCell ref="N1193:N1199"/>
    <mergeCell ref="O1193:O1199"/>
    <mergeCell ref="A1200:A1206"/>
    <mergeCell ref="C1200:C1206"/>
    <mergeCell ref="D1200:D1206"/>
    <mergeCell ref="E1200:E1206"/>
    <mergeCell ref="F1200:F1206"/>
    <mergeCell ref="G1200:G1206"/>
    <mergeCell ref="H1200:H1206"/>
    <mergeCell ref="I1200:I1206"/>
    <mergeCell ref="I1193:I1199"/>
    <mergeCell ref="J1193:J1199"/>
    <mergeCell ref="K1193:K1199"/>
    <mergeCell ref="L1193:L1199"/>
    <mergeCell ref="L200:O200"/>
    <mergeCell ref="N205:N209"/>
    <mergeCell ref="O1168:O1176"/>
    <mergeCell ref="N1168:N1176"/>
    <mergeCell ref="N1159:N1167"/>
    <mergeCell ref="M1193:M1199"/>
    <mergeCell ref="A1193:A1199"/>
    <mergeCell ref="C1193:C1199"/>
    <mergeCell ref="D1193:D1199"/>
    <mergeCell ref="E1193:E1199"/>
    <mergeCell ref="F1193:F1199"/>
    <mergeCell ref="G1193:G1199"/>
    <mergeCell ref="A1168:A1176"/>
    <mergeCell ref="C1168:C1176"/>
    <mergeCell ref="I1147:I1149"/>
    <mergeCell ref="G1159:G1167"/>
    <mergeCell ref="H1168:H1176"/>
    <mergeCell ref="I1168:I1176"/>
    <mergeCell ref="I1159:I1167"/>
    <mergeCell ref="D1168:D1176"/>
    <mergeCell ref="N70:N71"/>
    <mergeCell ref="K70:K71"/>
    <mergeCell ref="L1159:L1167"/>
    <mergeCell ref="M1159:M1167"/>
    <mergeCell ref="E1168:E1176"/>
    <mergeCell ref="F1168:F1176"/>
    <mergeCell ref="G1168:G1176"/>
    <mergeCell ref="F1159:F1167"/>
    <mergeCell ref="J1168:J1176"/>
    <mergeCell ref="K1168:K1176"/>
    <mergeCell ref="N1097:N1107"/>
    <mergeCell ref="M1150:M1158"/>
    <mergeCell ref="L117:L118"/>
    <mergeCell ref="H1147:H1149"/>
    <mergeCell ref="M1168:M1176"/>
    <mergeCell ref="L1168:L1176"/>
    <mergeCell ref="M1115:M1117"/>
    <mergeCell ref="H1159:H1167"/>
    <mergeCell ref="H1135:H1138"/>
    <mergeCell ref="J1108:J1110"/>
    <mergeCell ref="K1159:K1167"/>
    <mergeCell ref="J1150:J1158"/>
    <mergeCell ref="J1123:J1134"/>
    <mergeCell ref="H1123:H1134"/>
    <mergeCell ref="I1123:I1134"/>
    <mergeCell ref="J41:J43"/>
    <mergeCell ref="H185:K185"/>
    <mergeCell ref="L171:O171"/>
    <mergeCell ref="A41:A43"/>
    <mergeCell ref="C41:C43"/>
    <mergeCell ref="D41:D43"/>
    <mergeCell ref="H41:H43"/>
    <mergeCell ref="O70:O71"/>
    <mergeCell ref="I70:I71"/>
    <mergeCell ref="J1147:J1149"/>
    <mergeCell ref="K1147:K1149"/>
    <mergeCell ref="K1135:K1138"/>
    <mergeCell ref="L1135:L1138"/>
    <mergeCell ref="L1118:L1122"/>
    <mergeCell ref="J1135:J1138"/>
    <mergeCell ref="L1115:L1117"/>
    <mergeCell ref="M1108:M1110"/>
    <mergeCell ref="O984:O986"/>
    <mergeCell ref="O992:O999"/>
    <mergeCell ref="L984:L986"/>
    <mergeCell ref="O1000:O1013"/>
    <mergeCell ref="L1018:L1028"/>
    <mergeCell ref="M1018:M1028"/>
    <mergeCell ref="M984:M986"/>
    <mergeCell ref="N987:N991"/>
    <mergeCell ref="N984:N986"/>
    <mergeCell ref="O1015:O1017"/>
    <mergeCell ref="E1150:E1158"/>
    <mergeCell ref="G1147:G1149"/>
    <mergeCell ref="N1118:N1122"/>
    <mergeCell ref="O1118:O1122"/>
    <mergeCell ref="M1118:M1122"/>
    <mergeCell ref="L1147:L1149"/>
    <mergeCell ref="M1147:M1149"/>
    <mergeCell ref="O1135:O1138"/>
    <mergeCell ref="N1135:N1138"/>
    <mergeCell ref="N1123:N1134"/>
    <mergeCell ref="F1177:F1184"/>
    <mergeCell ref="I1135:I1138"/>
    <mergeCell ref="I1115:I1117"/>
    <mergeCell ref="O1159:O1167"/>
    <mergeCell ref="J1159:J1167"/>
    <mergeCell ref="O1150:O1158"/>
    <mergeCell ref="N1147:N1149"/>
    <mergeCell ref="O1147:O1149"/>
    <mergeCell ref="N1150:N1158"/>
    <mergeCell ref="K1118:K1122"/>
    <mergeCell ref="A1177:A1184"/>
    <mergeCell ref="C1177:C1184"/>
    <mergeCell ref="D1177:D1184"/>
    <mergeCell ref="E1177:E1184"/>
    <mergeCell ref="A1159:A1167"/>
    <mergeCell ref="A1150:A1158"/>
    <mergeCell ref="C1159:C1167"/>
    <mergeCell ref="D1159:D1167"/>
    <mergeCell ref="E1159:E1167"/>
    <mergeCell ref="C1150:C1158"/>
    <mergeCell ref="O1115:O1117"/>
    <mergeCell ref="N1115:N1117"/>
    <mergeCell ref="L1108:L1110"/>
    <mergeCell ref="K1150:K1158"/>
    <mergeCell ref="L1150:L1158"/>
    <mergeCell ref="K1115:K1117"/>
    <mergeCell ref="O1123:O1134"/>
    <mergeCell ref="O1108:O1110"/>
    <mergeCell ref="K1123:K1134"/>
    <mergeCell ref="M1135:M1138"/>
    <mergeCell ref="A1097:A1107"/>
    <mergeCell ref="C1097:C1107"/>
    <mergeCell ref="A1118:A1122"/>
    <mergeCell ref="C1118:C1122"/>
    <mergeCell ref="H1150:H1158"/>
    <mergeCell ref="I1150:I1158"/>
    <mergeCell ref="F1150:F1158"/>
    <mergeCell ref="D1097:D1107"/>
    <mergeCell ref="C1115:C1117"/>
    <mergeCell ref="D1150:D1158"/>
    <mergeCell ref="A124:A125"/>
    <mergeCell ref="C171:C172"/>
    <mergeCell ref="A171:A172"/>
    <mergeCell ref="B139:B140"/>
    <mergeCell ref="A1147:A1149"/>
    <mergeCell ref="C1147:C1149"/>
    <mergeCell ref="A1123:A1134"/>
    <mergeCell ref="A1046:A1052"/>
    <mergeCell ref="A1000:A1013"/>
    <mergeCell ref="L124:O124"/>
    <mergeCell ref="E1147:E1149"/>
    <mergeCell ref="F1147:F1149"/>
    <mergeCell ref="D117:D118"/>
    <mergeCell ref="B124:B125"/>
    <mergeCell ref="D1147:D1149"/>
    <mergeCell ref="C987:C991"/>
    <mergeCell ref="D987:D991"/>
    <mergeCell ref="A987:A991"/>
    <mergeCell ref="A984:A986"/>
    <mergeCell ref="C984:C986"/>
    <mergeCell ref="E984:E986"/>
    <mergeCell ref="A205:A209"/>
    <mergeCell ref="D984:D986"/>
    <mergeCell ref="A882:A888"/>
    <mergeCell ref="C882:C888"/>
    <mergeCell ref="D882:D888"/>
    <mergeCell ref="D70:D71"/>
    <mergeCell ref="H21:K21"/>
    <mergeCell ref="L1123:L1134"/>
    <mergeCell ref="M1123:M1134"/>
    <mergeCell ref="O1046:O1052"/>
    <mergeCell ref="L21:O21"/>
    <mergeCell ref="N1108:N1110"/>
    <mergeCell ref="O987:O991"/>
    <mergeCell ref="L36:O36"/>
    <mergeCell ref="L1097:L1107"/>
    <mergeCell ref="M1097:M1107"/>
    <mergeCell ref="F1097:F1107"/>
    <mergeCell ref="M987:M991"/>
    <mergeCell ref="L987:L991"/>
    <mergeCell ref="K987:K991"/>
    <mergeCell ref="G1000:G1013"/>
    <mergeCell ref="H992:H999"/>
    <mergeCell ref="I992:I999"/>
    <mergeCell ref="J992:J999"/>
    <mergeCell ref="H987:H991"/>
    <mergeCell ref="C1108:C1110"/>
    <mergeCell ref="H1097:H1107"/>
    <mergeCell ref="G1123:G1134"/>
    <mergeCell ref="C1123:C1134"/>
    <mergeCell ref="D1123:D1134"/>
    <mergeCell ref="E1123:E1134"/>
    <mergeCell ref="F1123:F1134"/>
    <mergeCell ref="D1108:D1110"/>
    <mergeCell ref="E1097:E1107"/>
    <mergeCell ref="G1115:G1117"/>
    <mergeCell ref="D1115:D1117"/>
    <mergeCell ref="H1118:H1122"/>
    <mergeCell ref="J1118:J1122"/>
    <mergeCell ref="I1118:I1122"/>
    <mergeCell ref="D1118:D1122"/>
    <mergeCell ref="E1118:E1122"/>
    <mergeCell ref="F1118:F1122"/>
    <mergeCell ref="G1118:G1122"/>
    <mergeCell ref="H1115:H1117"/>
    <mergeCell ref="E1115:E1117"/>
    <mergeCell ref="E1108:E1110"/>
    <mergeCell ref="F1115:F1117"/>
    <mergeCell ref="G1097:G1107"/>
    <mergeCell ref="I1097:I1107"/>
    <mergeCell ref="F1108:F1110"/>
    <mergeCell ref="G1108:G1110"/>
    <mergeCell ref="H1108:H1110"/>
    <mergeCell ref="I1108:I1110"/>
    <mergeCell ref="L1015:L1017"/>
    <mergeCell ref="M1015:M1017"/>
    <mergeCell ref="M1029:M1045"/>
    <mergeCell ref="L992:L999"/>
    <mergeCell ref="N1000:N1013"/>
    <mergeCell ref="N1029:N1045"/>
    <mergeCell ref="K992:K999"/>
    <mergeCell ref="J987:J991"/>
    <mergeCell ref="K955:K959"/>
    <mergeCell ref="L955:L959"/>
    <mergeCell ref="O1097:O1107"/>
    <mergeCell ref="N1046:N1052"/>
    <mergeCell ref="K1097:K1107"/>
    <mergeCell ref="M992:M999"/>
    <mergeCell ref="N992:N999"/>
    <mergeCell ref="L1046:L1052"/>
    <mergeCell ref="I117:I118"/>
    <mergeCell ref="G984:G986"/>
    <mergeCell ref="I973:I983"/>
    <mergeCell ref="J973:J983"/>
    <mergeCell ref="K973:K983"/>
    <mergeCell ref="L205:L209"/>
    <mergeCell ref="I882:I888"/>
    <mergeCell ref="J882:J888"/>
    <mergeCell ref="K882:K888"/>
    <mergeCell ref="L882:L888"/>
    <mergeCell ref="I987:I991"/>
    <mergeCell ref="H984:H986"/>
    <mergeCell ref="I984:I986"/>
    <mergeCell ref="A992:A999"/>
    <mergeCell ref="C992:C999"/>
    <mergeCell ref="D992:D999"/>
    <mergeCell ref="E987:E991"/>
    <mergeCell ref="F987:F991"/>
    <mergeCell ref="G987:G991"/>
    <mergeCell ref="G992:G999"/>
    <mergeCell ref="C1000:C1013"/>
    <mergeCell ref="D1000:D1013"/>
    <mergeCell ref="F992:F999"/>
    <mergeCell ref="E992:E999"/>
    <mergeCell ref="E1000:E1013"/>
    <mergeCell ref="F1000:F1013"/>
    <mergeCell ref="I1015:I1017"/>
    <mergeCell ref="H1000:H1013"/>
    <mergeCell ref="I1000:I1013"/>
    <mergeCell ref="H1046:H1052"/>
    <mergeCell ref="F1046:F1052"/>
    <mergeCell ref="G1046:G1052"/>
    <mergeCell ref="H1029:H1045"/>
    <mergeCell ref="G1015:G1017"/>
    <mergeCell ref="N973:N983"/>
    <mergeCell ref="K984:K986"/>
    <mergeCell ref="A973:A983"/>
    <mergeCell ref="C973:C983"/>
    <mergeCell ref="D973:D983"/>
    <mergeCell ref="E973:E983"/>
    <mergeCell ref="F973:F983"/>
    <mergeCell ref="G973:G983"/>
    <mergeCell ref="F984:F986"/>
    <mergeCell ref="J984:J986"/>
    <mergeCell ref="O960:O964"/>
    <mergeCell ref="H960:H964"/>
    <mergeCell ref="I960:I964"/>
    <mergeCell ref="J960:J964"/>
    <mergeCell ref="K960:K964"/>
    <mergeCell ref="O973:O983"/>
    <mergeCell ref="L973:L983"/>
    <mergeCell ref="M973:M983"/>
    <mergeCell ref="H973:H983"/>
    <mergeCell ref="M965:M972"/>
    <mergeCell ref="F960:F964"/>
    <mergeCell ref="G960:G964"/>
    <mergeCell ref="L960:L964"/>
    <mergeCell ref="M960:M964"/>
    <mergeCell ref="N960:N964"/>
    <mergeCell ref="A965:A972"/>
    <mergeCell ref="C965:C972"/>
    <mergeCell ref="D965:D972"/>
    <mergeCell ref="E965:E972"/>
    <mergeCell ref="G965:G972"/>
    <mergeCell ref="F965:F972"/>
    <mergeCell ref="A960:A964"/>
    <mergeCell ref="C960:C964"/>
    <mergeCell ref="D960:D964"/>
    <mergeCell ref="E960:E964"/>
    <mergeCell ref="O955:O959"/>
    <mergeCell ref="G955:G959"/>
    <mergeCell ref="H955:H959"/>
    <mergeCell ref="I955:I959"/>
    <mergeCell ref="J955:J959"/>
    <mergeCell ref="O948:O954"/>
    <mergeCell ref="A955:A959"/>
    <mergeCell ref="C955:C959"/>
    <mergeCell ref="D955:D959"/>
    <mergeCell ref="E955:E959"/>
    <mergeCell ref="F955:F959"/>
    <mergeCell ref="M955:M959"/>
    <mergeCell ref="N955:N959"/>
    <mergeCell ref="K948:K954"/>
    <mergeCell ref="L948:L954"/>
    <mergeCell ref="G948:G954"/>
    <mergeCell ref="H948:H954"/>
    <mergeCell ref="I948:I954"/>
    <mergeCell ref="J948:J954"/>
    <mergeCell ref="M948:M954"/>
    <mergeCell ref="N948:N954"/>
    <mergeCell ref="N869:N881"/>
    <mergeCell ref="O869:O881"/>
    <mergeCell ref="J869:J881"/>
    <mergeCell ref="K869:K881"/>
    <mergeCell ref="O882:O888"/>
    <mergeCell ref="A948:A954"/>
    <mergeCell ref="C948:C954"/>
    <mergeCell ref="D948:D954"/>
    <mergeCell ref="E948:E954"/>
    <mergeCell ref="F948:F954"/>
    <mergeCell ref="E882:E888"/>
    <mergeCell ref="F882:F888"/>
    <mergeCell ref="G882:G888"/>
    <mergeCell ref="N863:N868"/>
    <mergeCell ref="O863:O868"/>
    <mergeCell ref="M863:M868"/>
    <mergeCell ref="H869:H881"/>
    <mergeCell ref="M869:M881"/>
    <mergeCell ref="M882:M888"/>
    <mergeCell ref="N882:N888"/>
    <mergeCell ref="A869:A881"/>
    <mergeCell ref="C869:C881"/>
    <mergeCell ref="D869:D881"/>
    <mergeCell ref="E869:E881"/>
    <mergeCell ref="F869:F881"/>
    <mergeCell ref="G869:G881"/>
    <mergeCell ref="D863:D868"/>
    <mergeCell ref="E863:E868"/>
    <mergeCell ref="F863:F868"/>
    <mergeCell ref="G863:G868"/>
    <mergeCell ref="H863:H868"/>
    <mergeCell ref="K863:K868"/>
    <mergeCell ref="J863:J868"/>
    <mergeCell ref="O804:O811"/>
    <mergeCell ref="O796:O803"/>
    <mergeCell ref="I804:I811"/>
    <mergeCell ref="A851:A857"/>
    <mergeCell ref="C851:C857"/>
    <mergeCell ref="D851:D857"/>
    <mergeCell ref="E851:E857"/>
    <mergeCell ref="F851:F857"/>
    <mergeCell ref="H804:H811"/>
    <mergeCell ref="L804:L811"/>
    <mergeCell ref="N804:N811"/>
    <mergeCell ref="M804:M811"/>
    <mergeCell ref="J804:J811"/>
    <mergeCell ref="K804:K811"/>
    <mergeCell ref="L796:L803"/>
    <mergeCell ref="K796:K803"/>
    <mergeCell ref="J796:J803"/>
    <mergeCell ref="D804:D811"/>
    <mergeCell ref="E804:E811"/>
    <mergeCell ref="F804:F811"/>
    <mergeCell ref="G804:G811"/>
    <mergeCell ref="J750:J757"/>
    <mergeCell ref="K788:K795"/>
    <mergeCell ref="I788:I795"/>
    <mergeCell ref="G796:G803"/>
    <mergeCell ref="I796:I803"/>
    <mergeCell ref="F796:F803"/>
    <mergeCell ref="E788:E795"/>
    <mergeCell ref="L788:L795"/>
    <mergeCell ref="A788:A795"/>
    <mergeCell ref="C788:C795"/>
    <mergeCell ref="K750:K757"/>
    <mergeCell ref="A796:A803"/>
    <mergeCell ref="C796:C803"/>
    <mergeCell ref="D796:D803"/>
    <mergeCell ref="E796:E803"/>
    <mergeCell ref="A727:A730"/>
    <mergeCell ref="D731:D737"/>
    <mergeCell ref="D788:D795"/>
    <mergeCell ref="E707:E710"/>
    <mergeCell ref="A711:A717"/>
    <mergeCell ref="C711:C717"/>
    <mergeCell ref="C750:C757"/>
    <mergeCell ref="C738:C742"/>
    <mergeCell ref="D738:D742"/>
    <mergeCell ref="D750:D757"/>
    <mergeCell ref="D758:D767"/>
    <mergeCell ref="D768:D773"/>
    <mergeCell ref="A645:A646"/>
    <mergeCell ref="C199:O199"/>
    <mergeCell ref="F205:F209"/>
    <mergeCell ref="E205:E209"/>
    <mergeCell ref="G639:G644"/>
    <mergeCell ref="D711:D717"/>
    <mergeCell ref="A659:A668"/>
    <mergeCell ref="C659:C668"/>
    <mergeCell ref="D688:D696"/>
    <mergeCell ref="A707:A710"/>
    <mergeCell ref="C707:C710"/>
    <mergeCell ref="D697:D706"/>
    <mergeCell ref="C697:C706"/>
    <mergeCell ref="A697:A706"/>
    <mergeCell ref="A185:A186"/>
    <mergeCell ref="G185:G186"/>
    <mergeCell ref="D185:F185"/>
    <mergeCell ref="C185:C186"/>
    <mergeCell ref="H940:H947"/>
    <mergeCell ref="N688:N696"/>
    <mergeCell ref="K688:K696"/>
    <mergeCell ref="J688:J696"/>
    <mergeCell ref="I645:I646"/>
    <mergeCell ref="I639:I644"/>
    <mergeCell ref="H639:H644"/>
    <mergeCell ref="H796:H803"/>
    <mergeCell ref="J788:J795"/>
    <mergeCell ref="N796:N803"/>
    <mergeCell ref="A1589:A1596"/>
    <mergeCell ref="C1589:C1596"/>
    <mergeCell ref="D1589:D1596"/>
    <mergeCell ref="E1589:E1596"/>
    <mergeCell ref="F1589:F1596"/>
    <mergeCell ref="E645:E646"/>
    <mergeCell ref="B185:B186"/>
    <mergeCell ref="E677:E680"/>
    <mergeCell ref="C157:C158"/>
    <mergeCell ref="G157:G158"/>
    <mergeCell ref="D157:F157"/>
    <mergeCell ref="H157:K157"/>
    <mergeCell ref="G171:G172"/>
    <mergeCell ref="H139:K139"/>
    <mergeCell ref="D171:F171"/>
    <mergeCell ref="L139:O139"/>
    <mergeCell ref="J645:J646"/>
    <mergeCell ref="H171:K171"/>
    <mergeCell ref="M669:M676"/>
    <mergeCell ref="K636:K638"/>
    <mergeCell ref="L625:L635"/>
    <mergeCell ref="J205:J209"/>
    <mergeCell ref="K205:K209"/>
    <mergeCell ref="H205:H209"/>
    <mergeCell ref="H200:K200"/>
    <mergeCell ref="L858:L862"/>
    <mergeCell ref="L863:L868"/>
    <mergeCell ref="L869:L881"/>
    <mergeCell ref="K812:K819"/>
    <mergeCell ref="L812:L819"/>
    <mergeCell ref="K820:K821"/>
    <mergeCell ref="L820:L821"/>
    <mergeCell ref="L830:L834"/>
    <mergeCell ref="K851:K857"/>
    <mergeCell ref="L851:L857"/>
    <mergeCell ref="M788:M795"/>
    <mergeCell ref="M932:M939"/>
    <mergeCell ref="M926:M931"/>
    <mergeCell ref="M900:M910"/>
    <mergeCell ref="M858:M862"/>
    <mergeCell ref="M812:M819"/>
    <mergeCell ref="M820:M821"/>
    <mergeCell ref="M830:M834"/>
    <mergeCell ref="M851:M857"/>
    <mergeCell ref="M796:M803"/>
    <mergeCell ref="O788:O795"/>
    <mergeCell ref="O688:O696"/>
    <mergeCell ref="O625:O635"/>
    <mergeCell ref="O636:O638"/>
    <mergeCell ref="O639:O644"/>
    <mergeCell ref="M639:M644"/>
    <mergeCell ref="N788:N795"/>
    <mergeCell ref="M750:M757"/>
    <mergeCell ref="M677:M680"/>
    <mergeCell ref="M718:M721"/>
    <mergeCell ref="I940:I947"/>
    <mergeCell ref="J940:J947"/>
    <mergeCell ref="E915:E917"/>
    <mergeCell ref="F915:F917"/>
    <mergeCell ref="G915:G917"/>
    <mergeCell ref="H915:H917"/>
    <mergeCell ref="H932:H939"/>
    <mergeCell ref="I932:I939"/>
    <mergeCell ref="J926:J931"/>
    <mergeCell ref="I926:I931"/>
    <mergeCell ref="E639:E644"/>
    <mergeCell ref="D639:D644"/>
    <mergeCell ref="E625:E635"/>
    <mergeCell ref="E636:E638"/>
    <mergeCell ref="C205:C209"/>
    <mergeCell ref="D200:F200"/>
    <mergeCell ref="D205:D209"/>
    <mergeCell ref="F625:F635"/>
    <mergeCell ref="C915:C917"/>
    <mergeCell ref="C639:C644"/>
    <mergeCell ref="D915:D917"/>
    <mergeCell ref="G940:G947"/>
    <mergeCell ref="C768:C773"/>
    <mergeCell ref="A688:A696"/>
    <mergeCell ref="C688:C696"/>
    <mergeCell ref="E711:E717"/>
    <mergeCell ref="A940:A947"/>
    <mergeCell ref="A677:A680"/>
    <mergeCell ref="D940:D947"/>
    <mergeCell ref="E940:E947"/>
    <mergeCell ref="F940:F947"/>
    <mergeCell ref="C117:C118"/>
    <mergeCell ref="A139:A140"/>
    <mergeCell ref="D139:F139"/>
    <mergeCell ref="C139:C140"/>
    <mergeCell ref="B171:B172"/>
    <mergeCell ref="A915:A917"/>
    <mergeCell ref="L5:O5"/>
    <mergeCell ref="H5:K5"/>
    <mergeCell ref="A78:A79"/>
    <mergeCell ref="A103:A104"/>
    <mergeCell ref="A117:A118"/>
    <mergeCell ref="A70:A71"/>
    <mergeCell ref="C70:C71"/>
    <mergeCell ref="J117:J118"/>
    <mergeCell ref="H117:H118"/>
    <mergeCell ref="N117:N118"/>
    <mergeCell ref="A21:A22"/>
    <mergeCell ref="B21:B22"/>
    <mergeCell ref="C21:C22"/>
    <mergeCell ref="D21:F21"/>
    <mergeCell ref="G5:G6"/>
    <mergeCell ref="G124:G125"/>
    <mergeCell ref="G103:G104"/>
    <mergeCell ref="D55:F55"/>
    <mergeCell ref="G55:G56"/>
    <mergeCell ref="H124:K124"/>
    <mergeCell ref="A36:A37"/>
    <mergeCell ref="B36:B37"/>
    <mergeCell ref="D36:F36"/>
    <mergeCell ref="B55:B56"/>
    <mergeCell ref="D78:F78"/>
    <mergeCell ref="C78:C79"/>
    <mergeCell ref="B103:B104"/>
    <mergeCell ref="D103:F103"/>
    <mergeCell ref="D124:F124"/>
    <mergeCell ref="A1135:A1138"/>
    <mergeCell ref="C1135:C1138"/>
    <mergeCell ref="D1135:D1138"/>
    <mergeCell ref="E1135:E1138"/>
    <mergeCell ref="F1135:F1138"/>
    <mergeCell ref="C940:C947"/>
    <mergeCell ref="D1015:D1017"/>
    <mergeCell ref="E1015:E1017"/>
    <mergeCell ref="F1015:F1017"/>
    <mergeCell ref="A1018:A1028"/>
    <mergeCell ref="L103:O103"/>
    <mergeCell ref="L70:L71"/>
    <mergeCell ref="O41:O43"/>
    <mergeCell ref="M41:M43"/>
    <mergeCell ref="N41:N43"/>
    <mergeCell ref="L55:O55"/>
    <mergeCell ref="M117:M118"/>
    <mergeCell ref="H103:K103"/>
    <mergeCell ref="G36:G37"/>
    <mergeCell ref="H55:K55"/>
    <mergeCell ref="J915:J917"/>
    <mergeCell ref="I205:I209"/>
    <mergeCell ref="L1827:L1832"/>
    <mergeCell ref="M1827:M1832"/>
    <mergeCell ref="L41:L43"/>
    <mergeCell ref="J1827:J1832"/>
    <mergeCell ref="K1827:K1832"/>
    <mergeCell ref="L78:O78"/>
    <mergeCell ref="L157:O157"/>
    <mergeCell ref="G41:G43"/>
    <mergeCell ref="C36:C37"/>
    <mergeCell ref="A1760:A1767"/>
    <mergeCell ref="C1760:C1767"/>
    <mergeCell ref="D1760:D1767"/>
    <mergeCell ref="E1760:E1767"/>
    <mergeCell ref="F1760:F1767"/>
    <mergeCell ref="H36:K36"/>
    <mergeCell ref="F41:F43"/>
    <mergeCell ref="E41:E43"/>
    <mergeCell ref="I41:I43"/>
    <mergeCell ref="G78:G79"/>
    <mergeCell ref="L185:O185"/>
    <mergeCell ref="K41:K43"/>
    <mergeCell ref="M70:M71"/>
    <mergeCell ref="O117:O118"/>
    <mergeCell ref="A55:A56"/>
    <mergeCell ref="C124:C125"/>
    <mergeCell ref="G139:G140"/>
    <mergeCell ref="C55:C56"/>
    <mergeCell ref="H78:K78"/>
    <mergeCell ref="J70:J71"/>
    <mergeCell ref="H70:H71"/>
    <mergeCell ref="K117:K118"/>
    <mergeCell ref="K940:K947"/>
    <mergeCell ref="L940:L947"/>
    <mergeCell ref="M915:M917"/>
    <mergeCell ref="L645:L646"/>
    <mergeCell ref="K669:K676"/>
    <mergeCell ref="L711:L717"/>
    <mergeCell ref="L926:L931"/>
    <mergeCell ref="L900:L910"/>
    <mergeCell ref="K697:K706"/>
    <mergeCell ref="K722:K726"/>
    <mergeCell ref="J639:J644"/>
    <mergeCell ref="L639:L644"/>
    <mergeCell ref="K625:K635"/>
    <mergeCell ref="F636:F638"/>
    <mergeCell ref="I625:I635"/>
    <mergeCell ref="J625:J635"/>
    <mergeCell ref="G200:G201"/>
    <mergeCell ref="N636:N638"/>
    <mergeCell ref="N639:N644"/>
    <mergeCell ref="M636:M638"/>
    <mergeCell ref="M625:M635"/>
    <mergeCell ref="J636:J638"/>
    <mergeCell ref="G625:G635"/>
    <mergeCell ref="H636:H638"/>
    <mergeCell ref="H625:H635"/>
    <mergeCell ref="F659:F668"/>
    <mergeCell ref="G645:G646"/>
    <mergeCell ref="G659:G668"/>
    <mergeCell ref="H645:H646"/>
    <mergeCell ref="F645:F646"/>
    <mergeCell ref="G636:G638"/>
    <mergeCell ref="H659:H668"/>
    <mergeCell ref="F639:F644"/>
    <mergeCell ref="A200:A201"/>
    <mergeCell ref="B200:B201"/>
    <mergeCell ref="C200:C201"/>
    <mergeCell ref="A625:A635"/>
    <mergeCell ref="C625:C635"/>
    <mergeCell ref="D625:D635"/>
    <mergeCell ref="A636:A638"/>
    <mergeCell ref="H669:H676"/>
    <mergeCell ref="D645:D646"/>
    <mergeCell ref="A669:A676"/>
    <mergeCell ref="C669:C676"/>
    <mergeCell ref="D669:D676"/>
    <mergeCell ref="D636:D638"/>
    <mergeCell ref="C636:C638"/>
    <mergeCell ref="A639:A644"/>
    <mergeCell ref="C645:C646"/>
    <mergeCell ref="L669:L676"/>
    <mergeCell ref="L636:L638"/>
    <mergeCell ref="K639:K644"/>
    <mergeCell ref="I659:I668"/>
    <mergeCell ref="K659:K668"/>
    <mergeCell ref="L659:L668"/>
    <mergeCell ref="I669:I676"/>
    <mergeCell ref="J659:J668"/>
    <mergeCell ref="E659:E668"/>
    <mergeCell ref="F688:F696"/>
    <mergeCell ref="F722:F726"/>
    <mergeCell ref="J669:J676"/>
    <mergeCell ref="K645:K646"/>
    <mergeCell ref="I636:I638"/>
    <mergeCell ref="F707:F710"/>
    <mergeCell ref="G697:G706"/>
    <mergeCell ref="F711:F717"/>
    <mergeCell ref="F677:F680"/>
    <mergeCell ref="G820:G821"/>
    <mergeCell ref="F750:F757"/>
    <mergeCell ref="F738:F742"/>
    <mergeCell ref="E738:E742"/>
    <mergeCell ref="E750:E757"/>
    <mergeCell ref="E669:E676"/>
    <mergeCell ref="F669:F676"/>
    <mergeCell ref="F697:F706"/>
    <mergeCell ref="E697:E706"/>
    <mergeCell ref="E688:E696"/>
    <mergeCell ref="E758:E767"/>
    <mergeCell ref="F758:F767"/>
    <mergeCell ref="F788:F795"/>
    <mergeCell ref="E768:E773"/>
    <mergeCell ref="H768:H773"/>
    <mergeCell ref="F768:F773"/>
    <mergeCell ref="I707:I710"/>
    <mergeCell ref="J707:J710"/>
    <mergeCell ref="H707:H710"/>
    <mergeCell ref="J711:J717"/>
    <mergeCell ref="H697:H706"/>
    <mergeCell ref="G711:G717"/>
    <mergeCell ref="C727:C730"/>
    <mergeCell ref="D659:D668"/>
    <mergeCell ref="C677:C680"/>
    <mergeCell ref="D677:D680"/>
    <mergeCell ref="D707:D710"/>
    <mergeCell ref="J681:J687"/>
    <mergeCell ref="J677:J680"/>
    <mergeCell ref="I711:I717"/>
    <mergeCell ref="G707:G710"/>
    <mergeCell ref="I697:I706"/>
    <mergeCell ref="M205:M209"/>
    <mergeCell ref="N669:N676"/>
    <mergeCell ref="O659:O668"/>
    <mergeCell ref="O669:O676"/>
    <mergeCell ref="O645:O646"/>
    <mergeCell ref="N625:N635"/>
    <mergeCell ref="N645:N646"/>
    <mergeCell ref="M645:M646"/>
    <mergeCell ref="N659:N668"/>
    <mergeCell ref="M659:M668"/>
    <mergeCell ref="N718:N721"/>
    <mergeCell ref="N768:N773"/>
    <mergeCell ref="G669:G676"/>
    <mergeCell ref="O681:O687"/>
    <mergeCell ref="O677:O680"/>
    <mergeCell ref="L677:L680"/>
    <mergeCell ref="G688:G696"/>
    <mergeCell ref="K677:K680"/>
    <mergeCell ref="J718:J721"/>
    <mergeCell ref="H711:H717"/>
    <mergeCell ref="A681:A687"/>
    <mergeCell ref="C681:C687"/>
    <mergeCell ref="D681:D687"/>
    <mergeCell ref="E681:E687"/>
    <mergeCell ref="N681:N687"/>
    <mergeCell ref="I681:I687"/>
    <mergeCell ref="F681:F687"/>
    <mergeCell ref="M681:M687"/>
    <mergeCell ref="I677:I680"/>
    <mergeCell ref="H681:H687"/>
    <mergeCell ref="I688:I696"/>
    <mergeCell ref="H688:H696"/>
    <mergeCell ref="H677:H680"/>
    <mergeCell ref="G677:G680"/>
    <mergeCell ref="G681:G687"/>
    <mergeCell ref="N677:N680"/>
    <mergeCell ref="K681:K687"/>
    <mergeCell ref="L681:L687"/>
    <mergeCell ref="N697:N706"/>
    <mergeCell ref="J697:J706"/>
    <mergeCell ref="M697:M706"/>
    <mergeCell ref="L697:L706"/>
    <mergeCell ref="L688:L696"/>
    <mergeCell ref="M688:M696"/>
    <mergeCell ref="A718:A721"/>
    <mergeCell ref="C718:C721"/>
    <mergeCell ref="D718:D721"/>
    <mergeCell ref="G718:G721"/>
    <mergeCell ref="H722:H726"/>
    <mergeCell ref="H718:H721"/>
    <mergeCell ref="G722:G726"/>
    <mergeCell ref="E718:E721"/>
    <mergeCell ref="A722:A726"/>
    <mergeCell ref="N711:N717"/>
    <mergeCell ref="O711:O717"/>
    <mergeCell ref="K711:K717"/>
    <mergeCell ref="O697:O706"/>
    <mergeCell ref="N707:N710"/>
    <mergeCell ref="O707:O710"/>
    <mergeCell ref="M707:M710"/>
    <mergeCell ref="K707:K710"/>
    <mergeCell ref="L707:L710"/>
    <mergeCell ref="M711:M717"/>
    <mergeCell ref="H758:H767"/>
    <mergeCell ref="H727:H730"/>
    <mergeCell ref="G750:G757"/>
    <mergeCell ref="G731:G737"/>
    <mergeCell ref="G727:G730"/>
    <mergeCell ref="H750:H757"/>
    <mergeCell ref="H743:H749"/>
    <mergeCell ref="G743:G749"/>
    <mergeCell ref="O889:O899"/>
    <mergeCell ref="K889:K899"/>
    <mergeCell ref="L889:L899"/>
    <mergeCell ref="G738:G742"/>
    <mergeCell ref="H738:H742"/>
    <mergeCell ref="G782:G787"/>
    <mergeCell ref="G788:G795"/>
    <mergeCell ref="H788:H795"/>
    <mergeCell ref="J835:J850"/>
    <mergeCell ref="G758:G767"/>
    <mergeCell ref="I750:I757"/>
    <mergeCell ref="O738:O742"/>
    <mergeCell ref="L738:L742"/>
    <mergeCell ref="M743:M749"/>
    <mergeCell ref="O858:O862"/>
    <mergeCell ref="M738:M742"/>
    <mergeCell ref="N743:N749"/>
    <mergeCell ref="M835:M850"/>
    <mergeCell ref="N835:N850"/>
    <mergeCell ref="K835:K850"/>
    <mergeCell ref="N858:N862"/>
    <mergeCell ref="A804:A811"/>
    <mergeCell ref="C804:C811"/>
    <mergeCell ref="F743:F749"/>
    <mergeCell ref="F782:F787"/>
    <mergeCell ref="A768:A773"/>
    <mergeCell ref="I743:I749"/>
    <mergeCell ref="I758:I767"/>
    <mergeCell ref="A758:A767"/>
    <mergeCell ref="H774:H781"/>
    <mergeCell ref="K774:K781"/>
    <mergeCell ref="A738:A742"/>
    <mergeCell ref="A743:A749"/>
    <mergeCell ref="C743:C749"/>
    <mergeCell ref="D743:D749"/>
    <mergeCell ref="E743:E749"/>
    <mergeCell ref="I768:I773"/>
    <mergeCell ref="K768:K773"/>
    <mergeCell ref="A750:A757"/>
    <mergeCell ref="J743:J749"/>
    <mergeCell ref="A731:A737"/>
    <mergeCell ref="K718:K721"/>
    <mergeCell ref="E722:E726"/>
    <mergeCell ref="F718:F721"/>
    <mergeCell ref="I727:I730"/>
    <mergeCell ref="H731:H737"/>
    <mergeCell ref="C731:C737"/>
    <mergeCell ref="I718:I721"/>
    <mergeCell ref="I722:I726"/>
    <mergeCell ref="C722:C726"/>
    <mergeCell ref="E731:E737"/>
    <mergeCell ref="F731:F737"/>
    <mergeCell ref="J731:J737"/>
    <mergeCell ref="N731:N737"/>
    <mergeCell ref="J722:J726"/>
    <mergeCell ref="M727:M730"/>
    <mergeCell ref="L722:L726"/>
    <mergeCell ref="M722:M726"/>
    <mergeCell ref="L727:L730"/>
    <mergeCell ref="O718:O721"/>
    <mergeCell ref="L718:L721"/>
    <mergeCell ref="D727:D730"/>
    <mergeCell ref="E727:E730"/>
    <mergeCell ref="F727:F730"/>
    <mergeCell ref="O722:O726"/>
    <mergeCell ref="N722:N726"/>
    <mergeCell ref="N727:N730"/>
    <mergeCell ref="O727:O730"/>
    <mergeCell ref="D722:D726"/>
    <mergeCell ref="I738:I742"/>
    <mergeCell ref="K727:K730"/>
    <mergeCell ref="J738:J742"/>
    <mergeCell ref="J727:J730"/>
    <mergeCell ref="K731:K737"/>
    <mergeCell ref="I731:I737"/>
    <mergeCell ref="O743:O749"/>
    <mergeCell ref="O731:O737"/>
    <mergeCell ref="L731:L737"/>
    <mergeCell ref="K743:K749"/>
    <mergeCell ref="L743:L749"/>
    <mergeCell ref="M731:M737"/>
    <mergeCell ref="N738:N742"/>
    <mergeCell ref="K738:K742"/>
    <mergeCell ref="O768:O773"/>
    <mergeCell ref="L768:L773"/>
    <mergeCell ref="O750:O757"/>
    <mergeCell ref="N750:N757"/>
    <mergeCell ref="M758:M767"/>
    <mergeCell ref="O758:O767"/>
    <mergeCell ref="M768:M773"/>
    <mergeCell ref="L750:L757"/>
    <mergeCell ref="L758:L767"/>
    <mergeCell ref="J758:J767"/>
    <mergeCell ref="K758:K767"/>
    <mergeCell ref="C782:C787"/>
    <mergeCell ref="D782:D787"/>
    <mergeCell ref="E782:E787"/>
    <mergeCell ref="N758:N767"/>
    <mergeCell ref="C758:C767"/>
    <mergeCell ref="G768:G773"/>
    <mergeCell ref="J768:J773"/>
    <mergeCell ref="M782:M787"/>
    <mergeCell ref="J774:J781"/>
    <mergeCell ref="L782:L787"/>
    <mergeCell ref="A774:A781"/>
    <mergeCell ref="K782:K787"/>
    <mergeCell ref="G774:G781"/>
    <mergeCell ref="C774:C781"/>
    <mergeCell ref="D774:D781"/>
    <mergeCell ref="E774:E781"/>
    <mergeCell ref="F774:F781"/>
    <mergeCell ref="A782:A787"/>
    <mergeCell ref="N782:N787"/>
    <mergeCell ref="H782:H787"/>
    <mergeCell ref="I782:I787"/>
    <mergeCell ref="J782:J787"/>
    <mergeCell ref="I774:I781"/>
    <mergeCell ref="O782:O787"/>
    <mergeCell ref="O774:O781"/>
    <mergeCell ref="L774:L781"/>
    <mergeCell ref="M774:M781"/>
    <mergeCell ref="N774:N781"/>
    <mergeCell ref="A812:A819"/>
    <mergeCell ref="C812:C819"/>
    <mergeCell ref="D812:D819"/>
    <mergeCell ref="E812:E819"/>
    <mergeCell ref="F812:F819"/>
    <mergeCell ref="J812:J819"/>
    <mergeCell ref="G812:G819"/>
    <mergeCell ref="H812:H819"/>
    <mergeCell ref="I812:I819"/>
    <mergeCell ref="N812:N819"/>
    <mergeCell ref="O812:O819"/>
    <mergeCell ref="A820:A821"/>
    <mergeCell ref="C820:C821"/>
    <mergeCell ref="D820:D821"/>
    <mergeCell ref="E820:E821"/>
    <mergeCell ref="F820:F821"/>
    <mergeCell ref="H820:H821"/>
    <mergeCell ref="I820:I821"/>
    <mergeCell ref="J820:J821"/>
    <mergeCell ref="N820:N821"/>
    <mergeCell ref="O820:O821"/>
    <mergeCell ref="A822:A825"/>
    <mergeCell ref="C822:C825"/>
    <mergeCell ref="D822:D825"/>
    <mergeCell ref="E822:E825"/>
    <mergeCell ref="F822:F825"/>
    <mergeCell ref="G822:G825"/>
    <mergeCell ref="H822:H825"/>
    <mergeCell ref="I822:I825"/>
    <mergeCell ref="J822:J825"/>
    <mergeCell ref="O822:O825"/>
    <mergeCell ref="A826:A829"/>
    <mergeCell ref="C826:C829"/>
    <mergeCell ref="D826:D829"/>
    <mergeCell ref="E826:E829"/>
    <mergeCell ref="F826:F829"/>
    <mergeCell ref="I826:I829"/>
    <mergeCell ref="M826:M829"/>
    <mergeCell ref="J826:J829"/>
    <mergeCell ref="G826:G829"/>
    <mergeCell ref="A830:A834"/>
    <mergeCell ref="C830:C834"/>
    <mergeCell ref="D830:D834"/>
    <mergeCell ref="E830:E834"/>
    <mergeCell ref="F830:F834"/>
    <mergeCell ref="G830:G834"/>
    <mergeCell ref="H826:H829"/>
    <mergeCell ref="J830:J834"/>
    <mergeCell ref="K830:K834"/>
    <mergeCell ref="K826:K829"/>
    <mergeCell ref="L826:L829"/>
    <mergeCell ref="H835:H850"/>
    <mergeCell ref="I835:I850"/>
    <mergeCell ref="H830:H834"/>
    <mergeCell ref="N826:N829"/>
    <mergeCell ref="O830:O834"/>
    <mergeCell ref="M822:M825"/>
    <mergeCell ref="N822:N825"/>
    <mergeCell ref="K822:K825"/>
    <mergeCell ref="L822:L825"/>
    <mergeCell ref="O826:O829"/>
    <mergeCell ref="A835:A850"/>
    <mergeCell ref="C835:C850"/>
    <mergeCell ref="D835:D850"/>
    <mergeCell ref="E835:E850"/>
    <mergeCell ref="F835:F850"/>
    <mergeCell ref="G835:G850"/>
    <mergeCell ref="N851:N857"/>
    <mergeCell ref="O851:O857"/>
    <mergeCell ref="I830:I834"/>
    <mergeCell ref="I851:I857"/>
    <mergeCell ref="O835:O850"/>
    <mergeCell ref="L835:L850"/>
    <mergeCell ref="N830:N834"/>
    <mergeCell ref="C858:C862"/>
    <mergeCell ref="D858:D862"/>
    <mergeCell ref="E858:E862"/>
    <mergeCell ref="F858:F862"/>
    <mergeCell ref="G858:G862"/>
    <mergeCell ref="J851:J857"/>
    <mergeCell ref="G851:G857"/>
    <mergeCell ref="H851:H857"/>
    <mergeCell ref="A863:A868"/>
    <mergeCell ref="C863:C868"/>
    <mergeCell ref="D889:D899"/>
    <mergeCell ref="N900:N910"/>
    <mergeCell ref="H858:H862"/>
    <mergeCell ref="M889:M899"/>
    <mergeCell ref="N889:N899"/>
    <mergeCell ref="J900:J910"/>
    <mergeCell ref="J889:J899"/>
    <mergeCell ref="A858:A862"/>
    <mergeCell ref="K858:K862"/>
    <mergeCell ref="I863:I868"/>
    <mergeCell ref="I858:I862"/>
    <mergeCell ref="G926:G931"/>
    <mergeCell ref="G889:G899"/>
    <mergeCell ref="H889:H899"/>
    <mergeCell ref="J858:J862"/>
    <mergeCell ref="I889:I899"/>
    <mergeCell ref="I869:I881"/>
    <mergeCell ref="H882:H888"/>
    <mergeCell ref="C900:C910"/>
    <mergeCell ref="D900:D910"/>
    <mergeCell ref="E900:E910"/>
    <mergeCell ref="F900:F910"/>
    <mergeCell ref="A889:A899"/>
    <mergeCell ref="C889:C899"/>
    <mergeCell ref="E889:E899"/>
    <mergeCell ref="F889:F899"/>
    <mergeCell ref="A926:A931"/>
    <mergeCell ref="C926:C931"/>
    <mergeCell ref="D926:D931"/>
    <mergeCell ref="E926:E931"/>
    <mergeCell ref="I900:I910"/>
    <mergeCell ref="G900:G910"/>
    <mergeCell ref="H900:H910"/>
    <mergeCell ref="I915:I917"/>
    <mergeCell ref="F926:F931"/>
    <mergeCell ref="A900:A910"/>
    <mergeCell ref="A932:A939"/>
    <mergeCell ref="C932:C939"/>
    <mergeCell ref="D932:D939"/>
    <mergeCell ref="E932:E939"/>
    <mergeCell ref="F932:F939"/>
    <mergeCell ref="G932:G939"/>
    <mergeCell ref="H926:H931"/>
    <mergeCell ref="J932:J939"/>
    <mergeCell ref="K932:K939"/>
    <mergeCell ref="N915:N917"/>
    <mergeCell ref="O915:O917"/>
    <mergeCell ref="O900:O910"/>
    <mergeCell ref="K926:K931"/>
    <mergeCell ref="L915:L917"/>
    <mergeCell ref="K900:K910"/>
    <mergeCell ref="K915:K917"/>
    <mergeCell ref="H1210:H1213"/>
    <mergeCell ref="N940:N947"/>
    <mergeCell ref="O940:O947"/>
    <mergeCell ref="O926:O931"/>
    <mergeCell ref="M940:M947"/>
    <mergeCell ref="G21:G22"/>
    <mergeCell ref="N932:N939"/>
    <mergeCell ref="N926:N931"/>
    <mergeCell ref="L932:L939"/>
    <mergeCell ref="O932:O939"/>
    <mergeCell ref="I1069:I1072"/>
    <mergeCell ref="G1760:G1767"/>
    <mergeCell ref="H1760:H1767"/>
    <mergeCell ref="G1069:G1072"/>
    <mergeCell ref="H1069:H1072"/>
    <mergeCell ref="H1084:H1088"/>
    <mergeCell ref="G1177:G1184"/>
    <mergeCell ref="G1135:G1138"/>
    <mergeCell ref="G1150:G1158"/>
    <mergeCell ref="H1193:H1199"/>
    <mergeCell ref="J1000:J1013"/>
    <mergeCell ref="K1000:K1013"/>
    <mergeCell ref="K1015:K1017"/>
    <mergeCell ref="K1018:K1028"/>
    <mergeCell ref="K1313:K1322"/>
    <mergeCell ref="J1069:J1072"/>
    <mergeCell ref="K1108:K1110"/>
    <mergeCell ref="J1097:J1107"/>
    <mergeCell ref="J1115:J1117"/>
    <mergeCell ref="J1207:J1209"/>
    <mergeCell ref="L1760:L1767"/>
    <mergeCell ref="L1000:L1013"/>
    <mergeCell ref="M1000:M1013"/>
    <mergeCell ref="N1015:N1017"/>
    <mergeCell ref="H1018:H1028"/>
    <mergeCell ref="I1018:I1028"/>
    <mergeCell ref="J1015:J1017"/>
    <mergeCell ref="I1760:I1767"/>
    <mergeCell ref="J1760:J1767"/>
    <mergeCell ref="K1760:K1767"/>
    <mergeCell ref="A1015:A1017"/>
    <mergeCell ref="C1015:C1017"/>
    <mergeCell ref="O965:O972"/>
    <mergeCell ref="H965:H972"/>
    <mergeCell ref="I965:I972"/>
    <mergeCell ref="J965:J972"/>
    <mergeCell ref="K965:K972"/>
    <mergeCell ref="L965:L972"/>
    <mergeCell ref="N965:N972"/>
    <mergeCell ref="H1015:H1017"/>
    <mergeCell ref="O1029:O1045"/>
    <mergeCell ref="N1018:N1028"/>
    <mergeCell ref="O1018:O1028"/>
    <mergeCell ref="L1029:L1045"/>
    <mergeCell ref="J1018:J1028"/>
    <mergeCell ref="C1018:C1028"/>
    <mergeCell ref="D1018:D1028"/>
    <mergeCell ref="E1018:E1028"/>
    <mergeCell ref="F1018:F1028"/>
    <mergeCell ref="G1018:G1028"/>
    <mergeCell ref="A1029:A1045"/>
    <mergeCell ref="C1029:C1045"/>
    <mergeCell ref="D1029:D1045"/>
    <mergeCell ref="E1029:E1045"/>
    <mergeCell ref="F1029:F1045"/>
    <mergeCell ref="J1053:J1055"/>
    <mergeCell ref="G1053:G1055"/>
    <mergeCell ref="H1053:H1055"/>
    <mergeCell ref="A1053:A1055"/>
    <mergeCell ref="C1046:C1052"/>
    <mergeCell ref="G1029:G1045"/>
    <mergeCell ref="I1056:I1068"/>
    <mergeCell ref="K1053:K1055"/>
    <mergeCell ref="I1046:I1052"/>
    <mergeCell ref="J1046:J1052"/>
    <mergeCell ref="K1046:K1052"/>
    <mergeCell ref="I1029:I1045"/>
    <mergeCell ref="J1029:J1045"/>
    <mergeCell ref="K1029:K1045"/>
    <mergeCell ref="I1053:I1055"/>
    <mergeCell ref="G1056:G1068"/>
    <mergeCell ref="H1056:H1068"/>
    <mergeCell ref="M1053:M1055"/>
    <mergeCell ref="L1053:L1055"/>
    <mergeCell ref="M1046:M1052"/>
    <mergeCell ref="D1056:D1068"/>
    <mergeCell ref="M1056:M1068"/>
    <mergeCell ref="F1053:F1055"/>
    <mergeCell ref="D1046:D1052"/>
    <mergeCell ref="E1046:E1052"/>
    <mergeCell ref="E1053:E1055"/>
    <mergeCell ref="D1069:D1072"/>
    <mergeCell ref="E1069:E1072"/>
    <mergeCell ref="E1056:E1068"/>
    <mergeCell ref="N1056:N1068"/>
    <mergeCell ref="O1056:O1068"/>
    <mergeCell ref="N1053:N1055"/>
    <mergeCell ref="O1053:O1055"/>
    <mergeCell ref="F1056:F1068"/>
    <mergeCell ref="K1056:K1068"/>
    <mergeCell ref="A1056:A1068"/>
    <mergeCell ref="C1056:C1068"/>
    <mergeCell ref="A1074:A1077"/>
    <mergeCell ref="C1074:C1077"/>
    <mergeCell ref="D1074:D1077"/>
    <mergeCell ref="C1053:C1055"/>
    <mergeCell ref="D1053:D1055"/>
    <mergeCell ref="J1081:J1083"/>
    <mergeCell ref="H1081:H1083"/>
    <mergeCell ref="I1081:I1083"/>
    <mergeCell ref="H1078:H1080"/>
    <mergeCell ref="F1078:F1080"/>
    <mergeCell ref="H1074:H1077"/>
    <mergeCell ref="I1074:I1077"/>
    <mergeCell ref="J1074:J1077"/>
    <mergeCell ref="G1078:G1080"/>
    <mergeCell ref="I1078:I1080"/>
    <mergeCell ref="J1078:J1080"/>
    <mergeCell ref="K1078:K1080"/>
    <mergeCell ref="L1078:L1080"/>
    <mergeCell ref="E1074:E1077"/>
    <mergeCell ref="F1074:F1077"/>
    <mergeCell ref="G1074:G1077"/>
    <mergeCell ref="K1074:K1077"/>
    <mergeCell ref="L1074:L1077"/>
    <mergeCell ref="A1081:A1083"/>
    <mergeCell ref="C1081:C1083"/>
    <mergeCell ref="D1081:D1083"/>
    <mergeCell ref="E1081:E1083"/>
    <mergeCell ref="F1081:F1083"/>
    <mergeCell ref="G1081:G1083"/>
    <mergeCell ref="L1081:L1083"/>
    <mergeCell ref="A1078:A1080"/>
    <mergeCell ref="L1084:L1088"/>
    <mergeCell ref="M1084:M1088"/>
    <mergeCell ref="A1084:A1088"/>
    <mergeCell ref="C1084:C1088"/>
    <mergeCell ref="D1084:D1088"/>
    <mergeCell ref="E1084:E1088"/>
    <mergeCell ref="F1084:F1088"/>
    <mergeCell ref="G1084:G1088"/>
    <mergeCell ref="J1084:J1088"/>
    <mergeCell ref="K1084:K1088"/>
    <mergeCell ref="K1081:K1083"/>
    <mergeCell ref="I1084:I1088"/>
    <mergeCell ref="A1069:A1072"/>
    <mergeCell ref="C1069:C1072"/>
    <mergeCell ref="F1069:F1072"/>
    <mergeCell ref="C1078:C1080"/>
    <mergeCell ref="D1078:D1080"/>
    <mergeCell ref="E1078:E1080"/>
    <mergeCell ref="J1056:J1068"/>
    <mergeCell ref="M1069:M1072"/>
    <mergeCell ref="N1069:N1072"/>
    <mergeCell ref="O1069:O1072"/>
    <mergeCell ref="O1074:O1077"/>
    <mergeCell ref="N1074:N1077"/>
    <mergeCell ref="K1069:K1072"/>
    <mergeCell ref="L1069:L1072"/>
    <mergeCell ref="L1056:L1068"/>
    <mergeCell ref="M1074:M1077"/>
    <mergeCell ref="O1084:O1088"/>
    <mergeCell ref="M1081:M1083"/>
    <mergeCell ref="N1081:N1083"/>
    <mergeCell ref="O1081:O1083"/>
    <mergeCell ref="N1078:N1080"/>
    <mergeCell ref="O1078:O1080"/>
    <mergeCell ref="M1078:M1080"/>
    <mergeCell ref="N1084:N1088"/>
    <mergeCell ref="A1089:A1096"/>
    <mergeCell ref="C1089:C1096"/>
    <mergeCell ref="D1089:D1096"/>
    <mergeCell ref="E1089:E1096"/>
    <mergeCell ref="F1089:F1096"/>
    <mergeCell ref="G1089:G1096"/>
    <mergeCell ref="N1089:N1096"/>
    <mergeCell ref="O1089:O1096"/>
    <mergeCell ref="H1089:H1096"/>
    <mergeCell ref="I1089:I1096"/>
    <mergeCell ref="J1089:J1096"/>
    <mergeCell ref="K1089:K1096"/>
    <mergeCell ref="L1089:L1096"/>
    <mergeCell ref="M1089:M1096"/>
    <mergeCell ref="H1177:H1184"/>
    <mergeCell ref="I1177:I1184"/>
    <mergeCell ref="J1177:J1184"/>
    <mergeCell ref="K1177:K1184"/>
    <mergeCell ref="L1177:L1184"/>
    <mergeCell ref="M1177:M1184"/>
    <mergeCell ref="N1177:N1184"/>
    <mergeCell ref="O1177:O1184"/>
    <mergeCell ref="A1185:A1192"/>
    <mergeCell ref="C1185:C1192"/>
    <mergeCell ref="D1185:D1192"/>
    <mergeCell ref="E1185:E1192"/>
    <mergeCell ref="F1185:F1192"/>
    <mergeCell ref="G1185:G1192"/>
    <mergeCell ref="H1185:H1192"/>
    <mergeCell ref="I1185:I1192"/>
    <mergeCell ref="J1185:J1192"/>
    <mergeCell ref="K1185:K1192"/>
    <mergeCell ref="L1185:L1192"/>
    <mergeCell ref="M1185:M1192"/>
    <mergeCell ref="L1409:L1413"/>
    <mergeCell ref="M1409:M1413"/>
    <mergeCell ref="J1200:J1206"/>
    <mergeCell ref="K1200:K1206"/>
    <mergeCell ref="L1200:L1206"/>
    <mergeCell ref="M1200:M1206"/>
    <mergeCell ref="A1409:A1413"/>
    <mergeCell ref="C1409:C1413"/>
    <mergeCell ref="D1409:D1413"/>
    <mergeCell ref="E1409:E1413"/>
    <mergeCell ref="F1409:F1413"/>
    <mergeCell ref="G1409:G1413"/>
    <mergeCell ref="H1414:H1418"/>
    <mergeCell ref="I1414:I1418"/>
    <mergeCell ref="H1409:H1413"/>
    <mergeCell ref="I1409:I1413"/>
    <mergeCell ref="J1409:J1413"/>
    <mergeCell ref="K1409:K1413"/>
    <mergeCell ref="J1414:J1418"/>
    <mergeCell ref="K1414:K1418"/>
    <mergeCell ref="A1414:A1418"/>
    <mergeCell ref="C1414:C1418"/>
    <mergeCell ref="D1414:D1418"/>
    <mergeCell ref="E1414:E1418"/>
    <mergeCell ref="F1414:F1418"/>
    <mergeCell ref="G1414:G1418"/>
    <mergeCell ref="L1414:L1418"/>
    <mergeCell ref="M1414:M1418"/>
    <mergeCell ref="N1414:N1418"/>
    <mergeCell ref="I1419:I1423"/>
    <mergeCell ref="J1419:J1423"/>
    <mergeCell ref="M1419:M1423"/>
    <mergeCell ref="L1419:L1423"/>
    <mergeCell ref="A1419:A1423"/>
    <mergeCell ref="C1419:C1423"/>
    <mergeCell ref="D1419:D1423"/>
    <mergeCell ref="E1419:E1423"/>
    <mergeCell ref="F1419:F1423"/>
    <mergeCell ref="G1419:G1423"/>
    <mergeCell ref="M1424:M1431"/>
    <mergeCell ref="N1424:N1431"/>
    <mergeCell ref="I1424:I1431"/>
    <mergeCell ref="A1424:A1431"/>
    <mergeCell ref="C1424:C1431"/>
    <mergeCell ref="D1424:D1431"/>
    <mergeCell ref="E1424:E1431"/>
    <mergeCell ref="F1424:F1431"/>
    <mergeCell ref="G1424:G1431"/>
    <mergeCell ref="H1424:H1431"/>
    <mergeCell ref="J1424:J1431"/>
    <mergeCell ref="K1424:K1431"/>
    <mergeCell ref="L1424:L1431"/>
    <mergeCell ref="K1419:K1423"/>
    <mergeCell ref="H1432:H1434"/>
    <mergeCell ref="L1432:L1434"/>
    <mergeCell ref="H1419:H1423"/>
    <mergeCell ref="M1432:M1434"/>
    <mergeCell ref="N1432:N1434"/>
    <mergeCell ref="A1432:A1434"/>
    <mergeCell ref="C1432:C1434"/>
    <mergeCell ref="D1432:D1434"/>
    <mergeCell ref="E1432:E1434"/>
    <mergeCell ref="F1432:F1434"/>
    <mergeCell ref="G1432:G1434"/>
    <mergeCell ref="J1432:J1434"/>
    <mergeCell ref="K1432:K1434"/>
    <mergeCell ref="O1424:O1431"/>
    <mergeCell ref="N1419:N1423"/>
    <mergeCell ref="O1419:O1423"/>
    <mergeCell ref="O1414:O1418"/>
    <mergeCell ref="N1409:N1413"/>
    <mergeCell ref="O1409:O1413"/>
    <mergeCell ref="N1185:N1192"/>
    <mergeCell ref="O1185:O1192"/>
    <mergeCell ref="O1432:O1434"/>
    <mergeCell ref="A1435:A1442"/>
    <mergeCell ref="C1435:C1442"/>
    <mergeCell ref="D1435:D1442"/>
    <mergeCell ref="E1435:E1442"/>
    <mergeCell ref="F1435:F1442"/>
    <mergeCell ref="O1435:O1442"/>
    <mergeCell ref="I1432:I1434"/>
    <mergeCell ref="N1443:N1445"/>
    <mergeCell ref="O1443:O1445"/>
    <mergeCell ref="G1435:G1442"/>
    <mergeCell ref="H1435:H1442"/>
    <mergeCell ref="I1435:I1442"/>
    <mergeCell ref="J1435:J1442"/>
    <mergeCell ref="K1435:K1442"/>
    <mergeCell ref="L1435:L1442"/>
    <mergeCell ref="K1443:K1445"/>
    <mergeCell ref="L1443:L1445"/>
    <mergeCell ref="M1443:M1445"/>
    <mergeCell ref="J1446:J1453"/>
    <mergeCell ref="M1435:M1442"/>
    <mergeCell ref="N1435:N1442"/>
    <mergeCell ref="J1469:J1472"/>
    <mergeCell ref="K1469:K1472"/>
    <mergeCell ref="L1469:L1472"/>
    <mergeCell ref="M1469:M1472"/>
    <mergeCell ref="N1469:N1472"/>
    <mergeCell ref="K1446:K1453"/>
    <mergeCell ref="L1446:L1453"/>
    <mergeCell ref="M1446:M1453"/>
    <mergeCell ref="N1446:N1453"/>
    <mergeCell ref="K1454:K1457"/>
    <mergeCell ref="O1469:O1472"/>
    <mergeCell ref="H1443:H1445"/>
    <mergeCell ref="I1443:I1445"/>
    <mergeCell ref="J1443:J1445"/>
    <mergeCell ref="M1454:M1457"/>
    <mergeCell ref="J1458:J1468"/>
    <mergeCell ref="K1458:K1468"/>
    <mergeCell ref="L1458:L1468"/>
    <mergeCell ref="H1446:H1453"/>
    <mergeCell ref="I1446:I1453"/>
    <mergeCell ref="A1443:A1445"/>
    <mergeCell ref="C1443:C1445"/>
    <mergeCell ref="D1443:D1445"/>
    <mergeCell ref="E1443:E1445"/>
    <mergeCell ref="F1443:F1445"/>
    <mergeCell ref="G1443:G1445"/>
    <mergeCell ref="A1446:A1453"/>
    <mergeCell ref="C1446:C1453"/>
    <mergeCell ref="D1446:D1453"/>
    <mergeCell ref="E1446:E1453"/>
    <mergeCell ref="F1446:F1453"/>
    <mergeCell ref="G1446:G1453"/>
    <mergeCell ref="O1446:O1453"/>
    <mergeCell ref="A1454:A1457"/>
    <mergeCell ref="C1454:C1457"/>
    <mergeCell ref="D1454:D1457"/>
    <mergeCell ref="E1454:E1457"/>
    <mergeCell ref="F1454:F1457"/>
    <mergeCell ref="G1454:G1457"/>
    <mergeCell ref="H1454:H1457"/>
    <mergeCell ref="I1454:I1457"/>
    <mergeCell ref="J1454:J1457"/>
    <mergeCell ref="L1454:L1457"/>
    <mergeCell ref="N1454:N1457"/>
    <mergeCell ref="O1454:O1457"/>
    <mergeCell ref="A1458:A1468"/>
    <mergeCell ref="C1458:C1468"/>
    <mergeCell ref="D1458:D1468"/>
    <mergeCell ref="E1458:E1468"/>
    <mergeCell ref="F1458:F1468"/>
    <mergeCell ref="G1458:G1468"/>
    <mergeCell ref="H1458:H1468"/>
    <mergeCell ref="I1458:I1468"/>
    <mergeCell ref="M1458:M1468"/>
    <mergeCell ref="N1458:N1468"/>
    <mergeCell ref="O1458:O1468"/>
    <mergeCell ref="A1469:A1472"/>
    <mergeCell ref="C1469:C1472"/>
    <mergeCell ref="D1469:D1472"/>
    <mergeCell ref="E1469:E1472"/>
    <mergeCell ref="F1469:F1472"/>
    <mergeCell ref="G1469:G1472"/>
    <mergeCell ref="H1469:H1472"/>
    <mergeCell ref="I1469:I1472"/>
    <mergeCell ref="A1517:A1520"/>
    <mergeCell ref="C1517:C1520"/>
    <mergeCell ref="D1517:D1520"/>
    <mergeCell ref="E1517:E1520"/>
    <mergeCell ref="F1517:F1520"/>
    <mergeCell ref="G1517:G1520"/>
    <mergeCell ref="H1517:H1520"/>
    <mergeCell ref="I1517:I1520"/>
    <mergeCell ref="J1517:J1520"/>
    <mergeCell ref="K1517:K1520"/>
    <mergeCell ref="L1517:L1520"/>
    <mergeCell ref="M1517:M1520"/>
    <mergeCell ref="N1517:N1520"/>
    <mergeCell ref="O1517:O1520"/>
    <mergeCell ref="A1521:A1523"/>
    <mergeCell ref="C1521:C1523"/>
    <mergeCell ref="D1521:D1523"/>
    <mergeCell ref="E1521:E1523"/>
    <mergeCell ref="F1521:F1523"/>
    <mergeCell ref="G1521:G1523"/>
    <mergeCell ref="H1521:H1523"/>
    <mergeCell ref="I1521:I1523"/>
    <mergeCell ref="J1521:J1523"/>
    <mergeCell ref="K1521:K1523"/>
    <mergeCell ref="L1521:L1523"/>
    <mergeCell ref="M1521:M1523"/>
    <mergeCell ref="N1521:N1523"/>
    <mergeCell ref="O1521:O1523"/>
    <mergeCell ref="A1524:A1526"/>
    <mergeCell ref="C1524:C1526"/>
    <mergeCell ref="D1524:D1526"/>
    <mergeCell ref="E1524:E1526"/>
    <mergeCell ref="F1524:F1526"/>
    <mergeCell ref="G1524:G1526"/>
    <mergeCell ref="H1524:H1526"/>
    <mergeCell ref="I1524:I1526"/>
    <mergeCell ref="J1524:J1526"/>
    <mergeCell ref="K1524:K1526"/>
    <mergeCell ref="L1524:L1526"/>
    <mergeCell ref="M1524:M1526"/>
    <mergeCell ref="N1524:N1526"/>
    <mergeCell ref="O1524:O1526"/>
    <mergeCell ref="J1527:J1534"/>
    <mergeCell ref="K1527:K1534"/>
    <mergeCell ref="L1527:L1534"/>
    <mergeCell ref="M1527:M1534"/>
    <mergeCell ref="A1527:A1534"/>
    <mergeCell ref="C1527:C1534"/>
    <mergeCell ref="D1527:D1534"/>
    <mergeCell ref="E1527:E1534"/>
    <mergeCell ref="F1527:F1534"/>
    <mergeCell ref="G1527:G1534"/>
    <mergeCell ref="N1527:N1534"/>
    <mergeCell ref="O1527:O1534"/>
    <mergeCell ref="A1535:A1537"/>
    <mergeCell ref="C1535:C1537"/>
    <mergeCell ref="D1535:D1537"/>
    <mergeCell ref="E1535:E1537"/>
    <mergeCell ref="F1535:F1537"/>
    <mergeCell ref="G1535:G1537"/>
    <mergeCell ref="H1527:H1534"/>
    <mergeCell ref="I1527:I1534"/>
    <mergeCell ref="H1538:H1541"/>
    <mergeCell ref="I1538:I1541"/>
    <mergeCell ref="H1535:H1537"/>
    <mergeCell ref="I1535:I1537"/>
    <mergeCell ref="J1535:J1537"/>
    <mergeCell ref="K1535:K1537"/>
    <mergeCell ref="J1538:J1541"/>
    <mergeCell ref="K1538:K1541"/>
    <mergeCell ref="A1538:A1541"/>
    <mergeCell ref="C1538:C1541"/>
    <mergeCell ref="D1538:D1541"/>
    <mergeCell ref="E1538:E1541"/>
    <mergeCell ref="F1538:F1541"/>
    <mergeCell ref="G1538:G1541"/>
    <mergeCell ref="L1538:L1541"/>
    <mergeCell ref="M1538:M1541"/>
    <mergeCell ref="N1538:N1541"/>
    <mergeCell ref="O1538:O1541"/>
    <mergeCell ref="N1535:N1537"/>
    <mergeCell ref="O1535:O1537"/>
    <mergeCell ref="L1535:L1537"/>
    <mergeCell ref="M1535:M1537"/>
    <mergeCell ref="M1542:M1553"/>
    <mergeCell ref="A1542:A1553"/>
    <mergeCell ref="C1542:C1553"/>
    <mergeCell ref="D1542:D1553"/>
    <mergeCell ref="E1542:E1553"/>
    <mergeCell ref="F1542:F1553"/>
    <mergeCell ref="G1542:G1553"/>
    <mergeCell ref="G1554:G1559"/>
    <mergeCell ref="H1554:H1559"/>
    <mergeCell ref="I1554:I1559"/>
    <mergeCell ref="H1542:H1553"/>
    <mergeCell ref="I1542:I1553"/>
    <mergeCell ref="J1542:J1553"/>
    <mergeCell ref="M1554:M1559"/>
    <mergeCell ref="N1554:N1559"/>
    <mergeCell ref="O1554:O1559"/>
    <mergeCell ref="N1542:N1553"/>
    <mergeCell ref="O1542:O1553"/>
    <mergeCell ref="A1554:A1559"/>
    <mergeCell ref="C1554:C1559"/>
    <mergeCell ref="D1554:D1559"/>
    <mergeCell ref="E1554:E1559"/>
    <mergeCell ref="F1554:F1559"/>
    <mergeCell ref="M1560:M1563"/>
    <mergeCell ref="A1560:A1563"/>
    <mergeCell ref="C1560:C1563"/>
    <mergeCell ref="D1560:D1563"/>
    <mergeCell ref="E1560:E1563"/>
    <mergeCell ref="F1560:F1563"/>
    <mergeCell ref="G1560:G1563"/>
    <mergeCell ref="H1560:H1563"/>
    <mergeCell ref="I1560:I1563"/>
    <mergeCell ref="J1560:J1563"/>
    <mergeCell ref="K1560:K1563"/>
    <mergeCell ref="L1560:L1563"/>
    <mergeCell ref="J1554:J1559"/>
    <mergeCell ref="K1554:K1559"/>
    <mergeCell ref="L1554:L1559"/>
    <mergeCell ref="K1542:K1553"/>
    <mergeCell ref="L1542:L1553"/>
    <mergeCell ref="N1584:N1587"/>
    <mergeCell ref="O1584:O1587"/>
    <mergeCell ref="N1560:N1563"/>
    <mergeCell ref="O1560:O1563"/>
    <mergeCell ref="H1584:H1587"/>
    <mergeCell ref="I1584:I1587"/>
    <mergeCell ref="J1584:J1587"/>
    <mergeCell ref="K1584:K1587"/>
    <mergeCell ref="L1584:L1587"/>
    <mergeCell ref="M1584:M1587"/>
    <mergeCell ref="A1584:A1587"/>
    <mergeCell ref="C1584:C1587"/>
    <mergeCell ref="D1584:D1587"/>
    <mergeCell ref="E1584:E1587"/>
    <mergeCell ref="F1584:F1587"/>
    <mergeCell ref="G1584:G1587"/>
    <mergeCell ref="J1575:J1583"/>
    <mergeCell ref="K1575:K1583"/>
    <mergeCell ref="L1575:L1583"/>
    <mergeCell ref="M1575:M1583"/>
    <mergeCell ref="N1575:N1583"/>
    <mergeCell ref="O1575:O1583"/>
    <mergeCell ref="A1575:A1583"/>
    <mergeCell ref="C1575:C1583"/>
    <mergeCell ref="D1575:D1583"/>
    <mergeCell ref="E1575:E1583"/>
    <mergeCell ref="F1575:F1583"/>
    <mergeCell ref="G1575:G1583"/>
    <mergeCell ref="J1567:J1574"/>
    <mergeCell ref="K1567:K1574"/>
    <mergeCell ref="L1567:L1574"/>
    <mergeCell ref="M1567:M1574"/>
    <mergeCell ref="N1567:N1574"/>
    <mergeCell ref="O1567:O1574"/>
    <mergeCell ref="A1567:A1574"/>
    <mergeCell ref="C1567:C1574"/>
    <mergeCell ref="D1567:D1574"/>
    <mergeCell ref="E1567:E1574"/>
    <mergeCell ref="F1567:F1574"/>
    <mergeCell ref="G1567:G1574"/>
    <mergeCell ref="J1564:J1566"/>
    <mergeCell ref="K1564:K1566"/>
    <mergeCell ref="L1564:L1566"/>
    <mergeCell ref="M1564:M1566"/>
    <mergeCell ref="N1564:N1566"/>
    <mergeCell ref="O1564:O1566"/>
    <mergeCell ref="A1564:A1566"/>
    <mergeCell ref="C1564:C1566"/>
    <mergeCell ref="D1564:D1566"/>
    <mergeCell ref="E1564:E1566"/>
    <mergeCell ref="F1564:F1566"/>
    <mergeCell ref="G1564:G1566"/>
    <mergeCell ref="O1589:O1596"/>
    <mergeCell ref="A1598:A1600"/>
    <mergeCell ref="C1598:C1600"/>
    <mergeCell ref="D1598:D1600"/>
    <mergeCell ref="E1598:E1600"/>
    <mergeCell ref="F1598:F1600"/>
    <mergeCell ref="G1598:G1600"/>
    <mergeCell ref="H1598:H1600"/>
    <mergeCell ref="G1589:G1596"/>
    <mergeCell ref="H1589:H1596"/>
    <mergeCell ref="J1598:J1600"/>
    <mergeCell ref="K1598:K1600"/>
    <mergeCell ref="L1598:L1600"/>
    <mergeCell ref="M1598:M1600"/>
    <mergeCell ref="N1598:N1600"/>
    <mergeCell ref="M1589:M1596"/>
    <mergeCell ref="N1589:N1596"/>
    <mergeCell ref="J1589:J1596"/>
    <mergeCell ref="K1589:K1596"/>
    <mergeCell ref="L1589:L1596"/>
    <mergeCell ref="O1598:O1600"/>
    <mergeCell ref="A1601:A1605"/>
    <mergeCell ref="C1601:C1605"/>
    <mergeCell ref="D1601:D1605"/>
    <mergeCell ref="E1601:E1605"/>
    <mergeCell ref="F1601:F1605"/>
    <mergeCell ref="G1601:G1605"/>
    <mergeCell ref="H1601:H1605"/>
    <mergeCell ref="I1601:I1605"/>
    <mergeCell ref="J1601:J1605"/>
    <mergeCell ref="K1601:K1605"/>
    <mergeCell ref="L1601:L1605"/>
    <mergeCell ref="M1601:M1605"/>
    <mergeCell ref="N1601:N1605"/>
    <mergeCell ref="O1601:O1605"/>
    <mergeCell ref="A1606:A1609"/>
    <mergeCell ref="C1606:C1609"/>
    <mergeCell ref="D1606:D1609"/>
    <mergeCell ref="E1606:E1609"/>
    <mergeCell ref="F1606:F1609"/>
    <mergeCell ref="O1606:O1609"/>
    <mergeCell ref="A1610:A1615"/>
    <mergeCell ref="C1610:C1615"/>
    <mergeCell ref="D1610:D1615"/>
    <mergeCell ref="E1610:E1615"/>
    <mergeCell ref="F1610:F1615"/>
    <mergeCell ref="G1610:G1615"/>
    <mergeCell ref="H1610:H1615"/>
    <mergeCell ref="G1606:G1609"/>
    <mergeCell ref="H1606:H1609"/>
    <mergeCell ref="J1610:J1615"/>
    <mergeCell ref="K1610:K1615"/>
    <mergeCell ref="L1610:L1615"/>
    <mergeCell ref="M1610:M1615"/>
    <mergeCell ref="N1610:N1615"/>
    <mergeCell ref="M1606:M1609"/>
    <mergeCell ref="N1606:N1609"/>
    <mergeCell ref="J1606:J1609"/>
    <mergeCell ref="K1606:K1609"/>
    <mergeCell ref="L1606:L1609"/>
    <mergeCell ref="O1610:O1615"/>
    <mergeCell ref="A1616:A1622"/>
    <mergeCell ref="C1616:C1622"/>
    <mergeCell ref="D1616:D1622"/>
    <mergeCell ref="E1616:E1622"/>
    <mergeCell ref="F1616:F1622"/>
    <mergeCell ref="G1616:G1622"/>
    <mergeCell ref="H1616:H1622"/>
    <mergeCell ref="I1616:I1622"/>
    <mergeCell ref="J1616:J1622"/>
    <mergeCell ref="N1616:N1622"/>
    <mergeCell ref="O1616:O1622"/>
    <mergeCell ref="A1623:A1628"/>
    <mergeCell ref="C1623:C1628"/>
    <mergeCell ref="D1623:D1628"/>
    <mergeCell ref="E1623:E1628"/>
    <mergeCell ref="F1623:F1628"/>
    <mergeCell ref="H1623:H1628"/>
    <mergeCell ref="I1623:I1628"/>
    <mergeCell ref="J1623:J1628"/>
    <mergeCell ref="K1623:K1628"/>
    <mergeCell ref="L1623:L1628"/>
    <mergeCell ref="K1616:K1622"/>
    <mergeCell ref="L1616:L1622"/>
    <mergeCell ref="M1623:M1628"/>
    <mergeCell ref="M1616:M1622"/>
    <mergeCell ref="N1623:N1628"/>
    <mergeCell ref="O1623:O1628"/>
    <mergeCell ref="A1629:A1635"/>
    <mergeCell ref="C1629:C1635"/>
    <mergeCell ref="D1629:D1635"/>
    <mergeCell ref="E1629:E1635"/>
    <mergeCell ref="F1629:F1635"/>
    <mergeCell ref="G1629:G1635"/>
    <mergeCell ref="H1629:H1635"/>
    <mergeCell ref="I1629:I1635"/>
    <mergeCell ref="J1629:J1635"/>
    <mergeCell ref="K1629:K1635"/>
    <mergeCell ref="L1629:L1635"/>
    <mergeCell ref="M1629:M1635"/>
    <mergeCell ref="N1629:N1635"/>
    <mergeCell ref="O1629:O1635"/>
    <mergeCell ref="M1636:M1641"/>
    <mergeCell ref="N1636:N1641"/>
    <mergeCell ref="O1636:O1641"/>
    <mergeCell ref="A1636:A1641"/>
    <mergeCell ref="C1636:C1641"/>
    <mergeCell ref="D1636:D1641"/>
    <mergeCell ref="E1636:E1641"/>
    <mergeCell ref="F1636:F1641"/>
    <mergeCell ref="G1636:G1641"/>
    <mergeCell ref="K1636:K1641"/>
    <mergeCell ref="L1636:L1641"/>
    <mergeCell ref="I1636:I1641"/>
    <mergeCell ref="J1636:J1641"/>
    <mergeCell ref="A1642:A1647"/>
    <mergeCell ref="C1642:C1647"/>
    <mergeCell ref="D1642:D1647"/>
    <mergeCell ref="E1642:E1647"/>
    <mergeCell ref="F1642:F1647"/>
    <mergeCell ref="H1642:H1647"/>
    <mergeCell ref="H1636:H1641"/>
    <mergeCell ref="O1642:O1647"/>
    <mergeCell ref="A1648:A1649"/>
    <mergeCell ref="C1648:C1649"/>
    <mergeCell ref="D1648:D1649"/>
    <mergeCell ref="E1648:E1649"/>
    <mergeCell ref="F1648:F1649"/>
    <mergeCell ref="G1648:G1649"/>
    <mergeCell ref="H1648:H1649"/>
    <mergeCell ref="I1642:I1647"/>
    <mergeCell ref="J1642:J1647"/>
    <mergeCell ref="J1648:J1649"/>
    <mergeCell ref="K1648:K1649"/>
    <mergeCell ref="L1648:L1649"/>
    <mergeCell ref="M1648:M1649"/>
    <mergeCell ref="N1648:N1649"/>
    <mergeCell ref="M1642:M1647"/>
    <mergeCell ref="N1642:N1647"/>
    <mergeCell ref="K1642:K1647"/>
    <mergeCell ref="L1642:L1647"/>
    <mergeCell ref="O1648:O1649"/>
    <mergeCell ref="A1650:A1653"/>
    <mergeCell ref="C1650:C1653"/>
    <mergeCell ref="D1650:D1653"/>
    <mergeCell ref="E1650:E1653"/>
    <mergeCell ref="F1650:F1653"/>
    <mergeCell ref="G1650:G1653"/>
    <mergeCell ref="H1650:H1653"/>
    <mergeCell ref="I1650:I1653"/>
    <mergeCell ref="J1650:J1653"/>
    <mergeCell ref="N1650:N1653"/>
    <mergeCell ref="O1650:O1653"/>
    <mergeCell ref="A1654:A1658"/>
    <mergeCell ref="C1654:C1658"/>
    <mergeCell ref="D1654:D1658"/>
    <mergeCell ref="E1654:E1658"/>
    <mergeCell ref="F1654:F1658"/>
    <mergeCell ref="I1654:I1658"/>
    <mergeCell ref="J1654:J1658"/>
    <mergeCell ref="L1654:L1658"/>
    <mergeCell ref="K1650:K1653"/>
    <mergeCell ref="L1650:L1653"/>
    <mergeCell ref="O1654:O1658"/>
    <mergeCell ref="A1659:A1663"/>
    <mergeCell ref="C1659:C1663"/>
    <mergeCell ref="D1659:D1663"/>
    <mergeCell ref="E1659:E1663"/>
    <mergeCell ref="F1659:F1663"/>
    <mergeCell ref="M1650:M1653"/>
    <mergeCell ref="M1654:M1658"/>
    <mergeCell ref="N1654:N1658"/>
    <mergeCell ref="F1664:F1667"/>
    <mergeCell ref="G1664:G1667"/>
    <mergeCell ref="H1664:H1667"/>
    <mergeCell ref="I1664:I1667"/>
    <mergeCell ref="J1664:J1667"/>
    <mergeCell ref="I1659:I1663"/>
    <mergeCell ref="G1659:G1663"/>
    <mergeCell ref="H1659:H1663"/>
    <mergeCell ref="L1664:L1667"/>
    <mergeCell ref="O1659:O1663"/>
    <mergeCell ref="A1664:A1667"/>
    <mergeCell ref="C1664:C1667"/>
    <mergeCell ref="D1664:D1667"/>
    <mergeCell ref="E1664:E1667"/>
    <mergeCell ref="M1659:M1663"/>
    <mergeCell ref="N1659:N1663"/>
    <mergeCell ref="K1659:K1663"/>
    <mergeCell ref="L1659:L1663"/>
    <mergeCell ref="J1659:J1663"/>
    <mergeCell ref="M1664:M1667"/>
    <mergeCell ref="N1664:N1667"/>
    <mergeCell ref="O1664:O1667"/>
    <mergeCell ref="A1668:A1673"/>
    <mergeCell ref="C1668:C1673"/>
    <mergeCell ref="D1668:D1673"/>
    <mergeCell ref="E1668:E1673"/>
    <mergeCell ref="F1668:F1673"/>
    <mergeCell ref="N1668:N1673"/>
    <mergeCell ref="O1668:O1673"/>
    <mergeCell ref="A1674:A1677"/>
    <mergeCell ref="C1674:C1677"/>
    <mergeCell ref="D1674:D1677"/>
    <mergeCell ref="E1674:E1677"/>
    <mergeCell ref="F1674:F1677"/>
    <mergeCell ref="G1674:G1677"/>
    <mergeCell ref="L1674:L1677"/>
    <mergeCell ref="M1674:M1677"/>
    <mergeCell ref="M1668:M1673"/>
    <mergeCell ref="I1668:I1673"/>
    <mergeCell ref="J1668:J1673"/>
    <mergeCell ref="K1668:K1673"/>
    <mergeCell ref="L1668:L1673"/>
    <mergeCell ref="I1674:I1677"/>
    <mergeCell ref="N1674:N1677"/>
    <mergeCell ref="A1678:A1680"/>
    <mergeCell ref="C1678:C1680"/>
    <mergeCell ref="D1678:D1680"/>
    <mergeCell ref="E1678:E1680"/>
    <mergeCell ref="F1678:F1680"/>
    <mergeCell ref="G1678:G1680"/>
    <mergeCell ref="H1678:H1680"/>
    <mergeCell ref="I1678:I1680"/>
    <mergeCell ref="J1678:J1680"/>
    <mergeCell ref="A1681:A1687"/>
    <mergeCell ref="C1681:C1687"/>
    <mergeCell ref="D1681:D1687"/>
    <mergeCell ref="E1681:E1687"/>
    <mergeCell ref="F1681:F1687"/>
    <mergeCell ref="G1681:G1687"/>
    <mergeCell ref="A1688:A1695"/>
    <mergeCell ref="C1688:C1695"/>
    <mergeCell ref="D1688:D1695"/>
    <mergeCell ref="E1688:E1695"/>
    <mergeCell ref="F1688:F1695"/>
    <mergeCell ref="M1681:M1687"/>
    <mergeCell ref="I1681:I1687"/>
    <mergeCell ref="I1688:I1695"/>
    <mergeCell ref="J1688:J1695"/>
    <mergeCell ref="H1681:H1687"/>
    <mergeCell ref="L1696:L1699"/>
    <mergeCell ref="M1696:M1699"/>
    <mergeCell ref="K1688:K1695"/>
    <mergeCell ref="L1688:L1695"/>
    <mergeCell ref="D1696:D1699"/>
    <mergeCell ref="E1696:E1699"/>
    <mergeCell ref="F1696:F1699"/>
    <mergeCell ref="G1696:G1699"/>
    <mergeCell ref="G1688:G1695"/>
    <mergeCell ref="J1696:J1699"/>
    <mergeCell ref="N1688:N1695"/>
    <mergeCell ref="J1681:J1687"/>
    <mergeCell ref="K1681:K1687"/>
    <mergeCell ref="L1681:L1687"/>
    <mergeCell ref="N1681:N1687"/>
    <mergeCell ref="K1678:K1680"/>
    <mergeCell ref="L1678:L1680"/>
    <mergeCell ref="M1688:M1695"/>
    <mergeCell ref="M1678:M1680"/>
    <mergeCell ref="N1678:N1680"/>
    <mergeCell ref="X67:X70"/>
    <mergeCell ref="I1598:I1600"/>
    <mergeCell ref="H1696:H1699"/>
    <mergeCell ref="H1674:H1677"/>
    <mergeCell ref="H1668:H1673"/>
    <mergeCell ref="I1696:I1699"/>
    <mergeCell ref="H1688:H1695"/>
    <mergeCell ref="I1648:I1649"/>
    <mergeCell ref="I1610:I1615"/>
    <mergeCell ref="I1606:I1609"/>
    <mergeCell ref="I1589:I1596"/>
    <mergeCell ref="H1564:H1566"/>
    <mergeCell ref="I1564:I1566"/>
    <mergeCell ref="I1707:I1709"/>
    <mergeCell ref="H1567:H1574"/>
    <mergeCell ref="I1567:I1574"/>
    <mergeCell ref="H1575:H1583"/>
    <mergeCell ref="I1575:I1583"/>
    <mergeCell ref="H1701:H1703"/>
    <mergeCell ref="I1701:I1703"/>
    <mergeCell ref="K1696:K1699"/>
    <mergeCell ref="G1623:G1628"/>
    <mergeCell ref="G1642:G1647"/>
    <mergeCell ref="G1654:G1658"/>
    <mergeCell ref="H1654:H1658"/>
    <mergeCell ref="J1674:J1677"/>
    <mergeCell ref="K1674:K1677"/>
    <mergeCell ref="K1664:K1667"/>
    <mergeCell ref="K1654:K1658"/>
    <mergeCell ref="G1668:G1673"/>
    <mergeCell ref="A1696:A1699"/>
    <mergeCell ref="C1696:C1699"/>
    <mergeCell ref="A1707:A1709"/>
    <mergeCell ref="F1707:F1709"/>
    <mergeCell ref="G1707:G1709"/>
    <mergeCell ref="O1707:O1709"/>
    <mergeCell ref="O1696:O1699"/>
    <mergeCell ref="N1707:N1709"/>
    <mergeCell ref="N1696:N1699"/>
    <mergeCell ref="K1707:K1709"/>
    <mergeCell ref="A1792:A1795"/>
    <mergeCell ref="C1792:C1795"/>
    <mergeCell ref="D1792:D1795"/>
    <mergeCell ref="E1792:E1795"/>
    <mergeCell ref="F1792:F1795"/>
    <mergeCell ref="G1792:G1795"/>
    <mergeCell ref="H1792:H1795"/>
    <mergeCell ref="M1792:M1795"/>
    <mergeCell ref="I1792:I1795"/>
    <mergeCell ref="J1792:J1795"/>
    <mergeCell ref="K1792:K1795"/>
    <mergeCell ref="L1792:L1795"/>
    <mergeCell ref="N1792:N1795"/>
    <mergeCell ref="O1792:O1795"/>
    <mergeCell ref="A1796:A1802"/>
    <mergeCell ref="C1796:C1802"/>
    <mergeCell ref="D1796:D1802"/>
    <mergeCell ref="E1796:E1802"/>
    <mergeCell ref="F1796:F1802"/>
    <mergeCell ref="G1796:G1802"/>
    <mergeCell ref="H1796:H1802"/>
    <mergeCell ref="I1796:I1802"/>
    <mergeCell ref="J1796:J1802"/>
    <mergeCell ref="K1796:K1802"/>
    <mergeCell ref="L1796:L1802"/>
    <mergeCell ref="M1796:M1802"/>
    <mergeCell ref="N1796:N1802"/>
    <mergeCell ref="O1796:O1802"/>
    <mergeCell ref="A1803:A1806"/>
    <mergeCell ref="C1803:C1806"/>
    <mergeCell ref="D1803:D1806"/>
    <mergeCell ref="E1803:E1806"/>
    <mergeCell ref="F1803:F1806"/>
    <mergeCell ref="G1803:G1806"/>
    <mergeCell ref="H1803:H1806"/>
    <mergeCell ref="I1803:I1806"/>
    <mergeCell ref="J1803:J1806"/>
    <mergeCell ref="K1803:K1806"/>
    <mergeCell ref="L1803:L1806"/>
    <mergeCell ref="M1803:M1806"/>
    <mergeCell ref="N1803:N1806"/>
    <mergeCell ref="O1803:O1806"/>
    <mergeCell ref="A1807:A1815"/>
    <mergeCell ref="C1807:C1815"/>
    <mergeCell ref="D1807:D1815"/>
    <mergeCell ref="E1807:E1815"/>
    <mergeCell ref="F1807:F1815"/>
    <mergeCell ref="G1807:G1815"/>
    <mergeCell ref="H1807:H1815"/>
    <mergeCell ref="I1807:I1815"/>
    <mergeCell ref="J1807:J1815"/>
    <mergeCell ref="K1807:K1815"/>
    <mergeCell ref="L1807:L1815"/>
    <mergeCell ref="M1807:M1815"/>
    <mergeCell ref="N1807:N1815"/>
    <mergeCell ref="O1807:O1815"/>
    <mergeCell ref="M1816:M1826"/>
    <mergeCell ref="A1816:A1826"/>
    <mergeCell ref="C1816:C1826"/>
    <mergeCell ref="D1816:D1826"/>
    <mergeCell ref="E1816:E1826"/>
    <mergeCell ref="F1816:F1826"/>
    <mergeCell ref="G1816:G1826"/>
    <mergeCell ref="K1816:K1826"/>
    <mergeCell ref="L1816:L1826"/>
    <mergeCell ref="O1816:O1826"/>
    <mergeCell ref="J1816:J1826"/>
    <mergeCell ref="A1827:A1832"/>
    <mergeCell ref="C1827:C1832"/>
    <mergeCell ref="D1827:D1832"/>
    <mergeCell ref="E1827:E1832"/>
    <mergeCell ref="F1827:F1832"/>
    <mergeCell ref="G1827:G1832"/>
    <mergeCell ref="N1827:N1832"/>
    <mergeCell ref="H1816:H1826"/>
    <mergeCell ref="E1839:E1842"/>
    <mergeCell ref="F1839:F1842"/>
    <mergeCell ref="G1839:G1842"/>
    <mergeCell ref="F1833:F1838"/>
    <mergeCell ref="G1833:G1838"/>
    <mergeCell ref="H1833:H1838"/>
    <mergeCell ref="A1833:A1838"/>
    <mergeCell ref="C1833:C1838"/>
    <mergeCell ref="D1833:D1838"/>
    <mergeCell ref="E1833:E1838"/>
    <mergeCell ref="L1839:L1842"/>
    <mergeCell ref="K1833:K1838"/>
    <mergeCell ref="L1833:L1838"/>
    <mergeCell ref="A1839:A1842"/>
    <mergeCell ref="C1839:C1842"/>
    <mergeCell ref="D1839:D1842"/>
    <mergeCell ref="O1833:O1838"/>
    <mergeCell ref="O1839:O1842"/>
    <mergeCell ref="M1839:M1842"/>
    <mergeCell ref="N1839:N1842"/>
    <mergeCell ref="H1839:H1842"/>
    <mergeCell ref="H1827:H1832"/>
    <mergeCell ref="O1827:O1832"/>
    <mergeCell ref="I1833:I1838"/>
    <mergeCell ref="J1833:J1838"/>
    <mergeCell ref="I1827:I1832"/>
    <mergeCell ref="N1857:N1864"/>
    <mergeCell ref="A1857:A1864"/>
    <mergeCell ref="C1857:C1864"/>
    <mergeCell ref="D1857:D1864"/>
    <mergeCell ref="E1857:E1864"/>
    <mergeCell ref="F1857:F1864"/>
    <mergeCell ref="J1839:J1842"/>
    <mergeCell ref="K1839:K1842"/>
    <mergeCell ref="J1843:J1853"/>
    <mergeCell ref="K1843:K1853"/>
    <mergeCell ref="M1833:M1838"/>
    <mergeCell ref="J1857:J1864"/>
    <mergeCell ref="K1857:K1864"/>
    <mergeCell ref="L1857:L1864"/>
    <mergeCell ref="M1857:M1864"/>
    <mergeCell ref="N1833:N1838"/>
    <mergeCell ref="N1816:N1826"/>
    <mergeCell ref="I1816:I1826"/>
    <mergeCell ref="A1843:A1853"/>
    <mergeCell ref="C1843:C1853"/>
    <mergeCell ref="D1843:D1853"/>
    <mergeCell ref="E1843:E1853"/>
    <mergeCell ref="F1843:F1853"/>
    <mergeCell ref="G1843:G1853"/>
    <mergeCell ref="I1839:I1842"/>
    <mergeCell ref="F1865:F1868"/>
    <mergeCell ref="G1865:G1868"/>
    <mergeCell ref="H1865:H1868"/>
    <mergeCell ref="I1865:I1868"/>
    <mergeCell ref="H1843:H1853"/>
    <mergeCell ref="I1843:I1853"/>
    <mergeCell ref="I1857:I1864"/>
    <mergeCell ref="H1857:H1864"/>
    <mergeCell ref="G1857:G1864"/>
    <mergeCell ref="K1865:K1868"/>
    <mergeCell ref="L1865:L1868"/>
    <mergeCell ref="M1865:M1868"/>
    <mergeCell ref="N1865:N1868"/>
    <mergeCell ref="O1865:O1868"/>
    <mergeCell ref="N1843:N1853"/>
    <mergeCell ref="O1843:O1853"/>
    <mergeCell ref="O1857:O1864"/>
    <mergeCell ref="L1843:L1853"/>
    <mergeCell ref="M1843:M1853"/>
    <mergeCell ref="A1873:A1876"/>
    <mergeCell ref="C1873:C1876"/>
    <mergeCell ref="D1873:D1876"/>
    <mergeCell ref="E1873:E1876"/>
    <mergeCell ref="F1873:F1876"/>
    <mergeCell ref="J1865:J1868"/>
    <mergeCell ref="A1865:A1868"/>
    <mergeCell ref="C1865:C1868"/>
    <mergeCell ref="D1865:D1868"/>
    <mergeCell ref="E1865:E1868"/>
    <mergeCell ref="M1873:M1876"/>
    <mergeCell ref="N1873:N1876"/>
    <mergeCell ref="O1873:O1876"/>
    <mergeCell ref="G1873:G1876"/>
    <mergeCell ref="H1873:H1876"/>
    <mergeCell ref="I1873:I1876"/>
    <mergeCell ref="J1873:J1876"/>
    <mergeCell ref="K1873:K1876"/>
    <mergeCell ref="L1873:L1876"/>
    <mergeCell ref="A1882:A1886"/>
    <mergeCell ref="C1882:C1886"/>
    <mergeCell ref="D1882:D1886"/>
    <mergeCell ref="E1882:E1886"/>
    <mergeCell ref="F1882:F1886"/>
    <mergeCell ref="G1882:G1886"/>
    <mergeCell ref="H1882:H1886"/>
    <mergeCell ref="I1882:I1886"/>
    <mergeCell ref="J1882:J1886"/>
    <mergeCell ref="K1882:K1886"/>
    <mergeCell ref="L1882:L1886"/>
    <mergeCell ref="M1882:M1886"/>
    <mergeCell ref="N1882:N1886"/>
    <mergeCell ref="O1882:O1886"/>
    <mergeCell ref="A1894:A1898"/>
    <mergeCell ref="C1894:C1898"/>
    <mergeCell ref="D1894:D1898"/>
    <mergeCell ref="E1894:E1898"/>
    <mergeCell ref="F1894:F1898"/>
    <mergeCell ref="G1894:G1898"/>
    <mergeCell ref="H1894:H1898"/>
    <mergeCell ref="I1894:I1898"/>
    <mergeCell ref="J1894:J1898"/>
    <mergeCell ref="K1894:K1898"/>
    <mergeCell ref="L1894:L1898"/>
    <mergeCell ref="M1894:M1898"/>
    <mergeCell ref="N1894:N1898"/>
    <mergeCell ref="O1894:O1898"/>
    <mergeCell ref="A1887:A1893"/>
    <mergeCell ref="C1887:C1893"/>
    <mergeCell ref="D1887:D1893"/>
    <mergeCell ref="E1887:E1893"/>
    <mergeCell ref="F1887:F1893"/>
    <mergeCell ref="G1887:G1893"/>
    <mergeCell ref="N1887:N1893"/>
    <mergeCell ref="O1887:O1893"/>
    <mergeCell ref="H1887:H1893"/>
    <mergeCell ref="I1887:I1893"/>
    <mergeCell ref="J1887:J1893"/>
    <mergeCell ref="K1887:K1893"/>
    <mergeCell ref="L1887:L1893"/>
    <mergeCell ref="M1887:M1893"/>
    <mergeCell ref="A1899:A1905"/>
    <mergeCell ref="C1899:C1905"/>
    <mergeCell ref="D1899:D1905"/>
    <mergeCell ref="E1899:E1905"/>
    <mergeCell ref="F1899:F1905"/>
    <mergeCell ref="G1899:G1905"/>
    <mergeCell ref="H1899:H1905"/>
    <mergeCell ref="I1899:I1905"/>
    <mergeCell ref="J1899:J1905"/>
    <mergeCell ref="K1899:K1905"/>
    <mergeCell ref="L1899:L1905"/>
    <mergeCell ref="M1899:M1905"/>
    <mergeCell ref="N1899:N1905"/>
    <mergeCell ref="O1899:O1905"/>
    <mergeCell ref="A1906:A1912"/>
    <mergeCell ref="C1906:C1912"/>
    <mergeCell ref="D1906:D1912"/>
    <mergeCell ref="E1906:E1912"/>
    <mergeCell ref="F1906:F1912"/>
    <mergeCell ref="G1906:G1912"/>
    <mergeCell ref="H1906:H1912"/>
    <mergeCell ref="I1906:I1912"/>
    <mergeCell ref="J1906:J1912"/>
    <mergeCell ref="K1906:K1912"/>
    <mergeCell ref="L1906:L1912"/>
    <mergeCell ref="M1906:M1912"/>
    <mergeCell ref="N1906:N1912"/>
    <mergeCell ref="O1906:O1912"/>
    <mergeCell ref="A1918:A1925"/>
    <mergeCell ref="C1918:C1925"/>
    <mergeCell ref="D1918:D1925"/>
    <mergeCell ref="E1918:E1925"/>
    <mergeCell ref="F1918:F1925"/>
    <mergeCell ref="G1918:G1925"/>
    <mergeCell ref="H1918:H1925"/>
    <mergeCell ref="I1918:I1925"/>
    <mergeCell ref="J1918:J1925"/>
    <mergeCell ref="K1918:K1925"/>
    <mergeCell ref="L1918:L1925"/>
    <mergeCell ref="M1918:M1925"/>
    <mergeCell ref="N1918:N1925"/>
    <mergeCell ref="O1918:O1925"/>
    <mergeCell ref="A1931:A1938"/>
    <mergeCell ref="C1931:C1938"/>
    <mergeCell ref="D1931:D1938"/>
    <mergeCell ref="E1931:E1938"/>
    <mergeCell ref="F1931:F1938"/>
    <mergeCell ref="G1931:G1938"/>
    <mergeCell ref="H1931:H1938"/>
    <mergeCell ref="I1931:I1938"/>
    <mergeCell ref="J1931:J1938"/>
    <mergeCell ref="K1931:K1938"/>
    <mergeCell ref="L1931:L1938"/>
    <mergeCell ref="M1931:M1938"/>
    <mergeCell ref="N1931:N1938"/>
    <mergeCell ref="O1931:O1938"/>
    <mergeCell ref="J1947:J1957"/>
    <mergeCell ref="K1947:K1957"/>
    <mergeCell ref="A1947:A1957"/>
    <mergeCell ref="C1947:C1957"/>
    <mergeCell ref="D1947:D1957"/>
    <mergeCell ref="E1947:E1957"/>
    <mergeCell ref="F1947:F1957"/>
    <mergeCell ref="G1947:G1957"/>
    <mergeCell ref="F1958:F1965"/>
    <mergeCell ref="G1958:G1965"/>
    <mergeCell ref="H1958:H1965"/>
    <mergeCell ref="I1958:I1965"/>
    <mergeCell ref="H1947:H1957"/>
    <mergeCell ref="I1947:I1957"/>
    <mergeCell ref="A1975:A1979"/>
    <mergeCell ref="C1975:C1979"/>
    <mergeCell ref="N1947:N1957"/>
    <mergeCell ref="O1947:O1957"/>
    <mergeCell ref="L1947:L1957"/>
    <mergeCell ref="M1947:M1957"/>
    <mergeCell ref="A1958:A1965"/>
    <mergeCell ref="C1958:C1965"/>
    <mergeCell ref="D1958:D1965"/>
    <mergeCell ref="E1958:E1965"/>
    <mergeCell ref="A1966:A1974"/>
    <mergeCell ref="C1966:C1974"/>
    <mergeCell ref="D1966:D1974"/>
    <mergeCell ref="E1966:E1974"/>
    <mergeCell ref="F1966:F1974"/>
    <mergeCell ref="G1966:G1974"/>
    <mergeCell ref="D1975:D1979"/>
    <mergeCell ref="E1975:E1979"/>
    <mergeCell ref="F1975:F1979"/>
    <mergeCell ref="G1975:G1979"/>
    <mergeCell ref="N1975:N1979"/>
    <mergeCell ref="O1975:O1979"/>
    <mergeCell ref="L1975:L1979"/>
    <mergeCell ref="J1975:J1979"/>
    <mergeCell ref="K1975:K1979"/>
    <mergeCell ref="N1966:N1974"/>
    <mergeCell ref="O1966:O1974"/>
    <mergeCell ref="L1958:L1965"/>
    <mergeCell ref="M1958:M1965"/>
    <mergeCell ref="N1958:N1965"/>
    <mergeCell ref="O1958:O1965"/>
    <mergeCell ref="G1980:G1982"/>
    <mergeCell ref="L1966:L1974"/>
    <mergeCell ref="M1966:M1974"/>
    <mergeCell ref="H1975:H1979"/>
    <mergeCell ref="I1975:I1979"/>
    <mergeCell ref="H1966:H1974"/>
    <mergeCell ref="I1966:I1974"/>
    <mergeCell ref="I1980:I1982"/>
    <mergeCell ref="M1975:M1979"/>
    <mergeCell ref="J1958:J1965"/>
    <mergeCell ref="K1958:K1965"/>
    <mergeCell ref="J1966:J1974"/>
    <mergeCell ref="K1966:K1974"/>
    <mergeCell ref="A1980:A1982"/>
    <mergeCell ref="C1980:C1982"/>
    <mergeCell ref="D1980:D1982"/>
    <mergeCell ref="E1980:E1982"/>
    <mergeCell ref="F1980:F1982"/>
    <mergeCell ref="H1980:H1982"/>
    <mergeCell ref="N2001:N2004"/>
    <mergeCell ref="O1980:O1982"/>
    <mergeCell ref="J1983:J1987"/>
    <mergeCell ref="K1983:K1987"/>
    <mergeCell ref="L1983:L1987"/>
    <mergeCell ref="M1983:M1987"/>
    <mergeCell ref="O1988:O1995"/>
    <mergeCell ref="L1988:L1995"/>
    <mergeCell ref="M1988:M1995"/>
    <mergeCell ref="N1980:N1982"/>
    <mergeCell ref="K2001:K2004"/>
    <mergeCell ref="L2001:L2004"/>
    <mergeCell ref="M2001:M2004"/>
    <mergeCell ref="L1996:L2000"/>
    <mergeCell ref="J1980:J1982"/>
    <mergeCell ref="K1980:K1982"/>
    <mergeCell ref="L1980:L1982"/>
    <mergeCell ref="F1983:F1987"/>
    <mergeCell ref="G1983:G1987"/>
    <mergeCell ref="O2001:O2004"/>
    <mergeCell ref="O1996:O2000"/>
    <mergeCell ref="H1983:H1987"/>
    <mergeCell ref="I1983:I1987"/>
    <mergeCell ref="F1996:F2000"/>
    <mergeCell ref="M1996:M2000"/>
    <mergeCell ref="G1996:G2000"/>
    <mergeCell ref="H1996:H2000"/>
    <mergeCell ref="D1996:D2000"/>
    <mergeCell ref="E1996:E2000"/>
    <mergeCell ref="A1983:A1987"/>
    <mergeCell ref="C1983:C1987"/>
    <mergeCell ref="A1988:A1995"/>
    <mergeCell ref="D1983:D1987"/>
    <mergeCell ref="E1983:E1987"/>
    <mergeCell ref="C1988:C1995"/>
    <mergeCell ref="D1988:D1995"/>
    <mergeCell ref="E1988:E1995"/>
    <mergeCell ref="H2012:H2016"/>
    <mergeCell ref="I2001:I2004"/>
    <mergeCell ref="J1996:J2000"/>
    <mergeCell ref="K1996:K2000"/>
    <mergeCell ref="F2006:F2011"/>
    <mergeCell ref="A2001:A2004"/>
    <mergeCell ref="C2001:C2004"/>
    <mergeCell ref="D2001:D2004"/>
    <mergeCell ref="E2001:E2004"/>
    <mergeCell ref="F2001:F2004"/>
    <mergeCell ref="A2012:A2016"/>
    <mergeCell ref="C2012:C2016"/>
    <mergeCell ref="D2012:D2016"/>
    <mergeCell ref="E2012:E2016"/>
    <mergeCell ref="F2012:F2016"/>
    <mergeCell ref="G2012:G2016"/>
    <mergeCell ref="C2006:C2011"/>
    <mergeCell ref="D2006:D2011"/>
    <mergeCell ref="E2006:E2011"/>
    <mergeCell ref="M2006:M2011"/>
    <mergeCell ref="H2001:H2004"/>
    <mergeCell ref="G2001:G2004"/>
    <mergeCell ref="G2006:G2011"/>
    <mergeCell ref="H2006:H2011"/>
    <mergeCell ref="I2006:I2011"/>
    <mergeCell ref="J2001:J2004"/>
    <mergeCell ref="A1996:A2000"/>
    <mergeCell ref="C1996:C2000"/>
    <mergeCell ref="N2006:N2011"/>
    <mergeCell ref="O2006:O2011"/>
    <mergeCell ref="M2012:M2016"/>
    <mergeCell ref="N2012:N2016"/>
    <mergeCell ref="O2012:O2016"/>
    <mergeCell ref="L2006:L2011"/>
    <mergeCell ref="J2006:J2011"/>
    <mergeCell ref="A2006:A2011"/>
    <mergeCell ref="N1996:N2000"/>
    <mergeCell ref="N1983:N1987"/>
    <mergeCell ref="O1983:O1987"/>
    <mergeCell ref="M1980:M1982"/>
    <mergeCell ref="I2012:I2016"/>
    <mergeCell ref="J2012:J2016"/>
    <mergeCell ref="K2012:K2016"/>
    <mergeCell ref="L2012:L2016"/>
    <mergeCell ref="K2006:K2011"/>
    <mergeCell ref="I1996:I2000"/>
    <mergeCell ref="A2029:A2036"/>
    <mergeCell ref="C2029:C2036"/>
    <mergeCell ref="D2029:D2036"/>
    <mergeCell ref="E2029:E2036"/>
    <mergeCell ref="F2029:F2036"/>
    <mergeCell ref="G2029:G2036"/>
    <mergeCell ref="N2029:N2036"/>
    <mergeCell ref="O2029:O2036"/>
    <mergeCell ref="H2029:H2036"/>
    <mergeCell ref="I2029:I2036"/>
    <mergeCell ref="J2029:J2036"/>
    <mergeCell ref="K2029:K2036"/>
    <mergeCell ref="L2029:L2036"/>
    <mergeCell ref="M2029:M2036"/>
  </mergeCells>
  <printOptions/>
  <pageMargins left="0.3937007874015748" right="0.1968503937007874" top="0.5905511811023623" bottom="0.5905511811023623" header="0" footer="0"/>
  <pageSetup fitToHeight="0" fitToWidth="1" horizontalDpi="300" verticalDpi="300" orientation="landscape" paperSize="9" scale="67" r:id="rId1"/>
  <headerFooter alignWithMargins="0">
    <oddFooter>&amp;C&amp;"Arial,полужирный"&amp;14&amp;P</oddFooter>
  </headerFooter>
  <rowBreaks count="19" manualBreakCount="19">
    <brk id="3" max="14" man="1"/>
    <brk id="18" max="14" man="1"/>
    <brk id="33" max="14" man="1"/>
    <brk id="52" max="14" man="1"/>
    <brk id="75" max="14" man="1"/>
    <brk id="101" max="14" man="1"/>
    <brk id="122" max="14" man="1"/>
    <brk id="136" max="14" man="1"/>
    <brk id="153" max="14" man="1"/>
    <brk id="169" max="14" man="1"/>
    <brk id="182" max="14" man="1"/>
    <brk id="198" max="14" man="1"/>
    <brk id="221" max="14" man="1"/>
    <brk id="1088" max="14" man="1"/>
    <brk id="1138" max="14" man="1"/>
    <brk id="1184" max="14" man="1"/>
    <brk id="1232" max="14" man="1"/>
    <brk id="1282" max="14" man="1"/>
    <brk id="13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57421875" defaultRowHeight="12.75"/>
  <cols>
    <col min="1" max="1" width="30.421875" style="0" customWidth="1"/>
    <col min="2" max="2" width="6.57421875" style="0" customWidth="1"/>
    <col min="3" max="3" width="6.28125" style="0" customWidth="1"/>
    <col min="4" max="4" width="6.8515625" style="0" customWidth="1"/>
    <col min="5" max="7" width="6.14062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7.00390625" style="0" customWidth="1"/>
    <col min="18" max="18" width="8.140625" style="0" customWidth="1"/>
    <col min="19" max="19" width="7.57421875" style="0" customWidth="1"/>
    <col min="20" max="20" width="6.57421875" style="0" customWidth="1"/>
    <col min="21" max="21" width="5.8515625" style="0" customWidth="1"/>
    <col min="22" max="22" width="6.2812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6.57421875" style="0" customWidth="1"/>
    <col min="28" max="28" width="6.0039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5.8515625" style="0" customWidth="1"/>
    <col min="33" max="33" width="7.28125" style="0" customWidth="1"/>
    <col min="34" max="34" width="8.140625" style="0" customWidth="1"/>
    <col min="35" max="35" width="7.28125" style="0" customWidth="1"/>
    <col min="36" max="36" width="6.140625" style="0" customWidth="1"/>
    <col min="37" max="37" width="7.00390625" style="0" customWidth="1"/>
    <col min="38" max="38" width="6.00390625" style="0" customWidth="1"/>
    <col min="39" max="39" width="7.00390625" style="0" customWidth="1"/>
    <col min="40" max="40" width="7.140625" style="0" customWidth="1"/>
    <col min="41" max="42" width="7.57421875" style="0" customWidth="1"/>
    <col min="43" max="43" width="8.00390625" style="0" customWidth="1"/>
    <col min="44" max="44" width="7.421875" style="0" customWidth="1"/>
    <col min="45" max="45" width="7.8515625" style="0" customWidth="1"/>
    <col min="46" max="46" width="7.28125" style="0" customWidth="1"/>
    <col min="47" max="48" width="7.57421875" style="0" customWidth="1"/>
    <col min="49" max="49" width="8.8515625" style="0" customWidth="1"/>
    <col min="50" max="50" width="7.28125" style="0" customWidth="1"/>
    <col min="51" max="51" width="7.57421875" style="0" customWidth="1"/>
    <col min="52" max="52" width="7.421875" style="0" customWidth="1"/>
    <col min="53" max="53" width="7.7109375" style="0" customWidth="1"/>
    <col min="54" max="54" width="8.421875" style="0" customWidth="1"/>
    <col min="55" max="55" width="7.7109375" style="0" customWidth="1"/>
    <col min="56" max="56" width="7.28125" style="0" customWidth="1"/>
    <col min="57" max="59" width="7.140625" style="0" customWidth="1"/>
    <col min="60" max="60" width="7.7109375" style="0" customWidth="1"/>
    <col min="61" max="61" width="8.7109375" style="0" customWidth="1"/>
    <col min="62" max="62" width="8.140625" style="0" customWidth="1"/>
    <col min="63" max="63" width="7.421875" style="0" customWidth="1"/>
    <col min="64" max="64" width="6.7109375" style="0" customWidth="1"/>
    <col min="65" max="66" width="7.28125" style="0" customWidth="1"/>
    <col min="67" max="67" width="6.7109375" style="0" customWidth="1"/>
    <col min="68" max="69" width="8.140625" style="0" customWidth="1"/>
    <col min="70" max="70" width="7.140625" style="0" customWidth="1"/>
    <col min="71" max="71" width="6.8515625" style="0" customWidth="1"/>
    <col min="72" max="73" width="7.00390625" style="0" customWidth="1"/>
    <col min="74" max="74" width="6.7109375" style="0" customWidth="1"/>
    <col min="75" max="75" width="8.57421875" style="0" customWidth="1"/>
    <col min="76" max="76" width="7.28125" style="0" customWidth="1"/>
    <col min="77" max="77" width="6.28125" style="0" customWidth="1"/>
    <col min="78" max="81" width="6.7109375" style="0" customWidth="1"/>
    <col min="82" max="82" width="9.57421875" style="0" customWidth="1"/>
    <col min="83" max="83" width="8.28125" style="0" customWidth="1"/>
    <col min="84" max="86" width="7.8515625" style="0" customWidth="1"/>
    <col min="87" max="87" width="6.8515625" style="0" customWidth="1"/>
    <col min="88" max="88" width="6.7109375" style="0" customWidth="1"/>
    <col min="89" max="89" width="8.7109375" style="0" customWidth="1"/>
    <col min="90" max="93" width="11.57421875" style="0" customWidth="1"/>
    <col min="94" max="94" width="21.8515625" style="0" customWidth="1"/>
  </cols>
  <sheetData>
    <row r="1" spans="1:95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</row>
    <row r="2" spans="1:95" ht="12.7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</row>
    <row r="3" spans="1:95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</row>
    <row r="4" spans="1:95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443"/>
      <c r="CL4" s="443"/>
      <c r="CM4" s="443"/>
      <c r="CN4" s="443"/>
      <c r="CO4" s="241"/>
      <c r="CP4" s="241"/>
      <c r="CQ4" s="241"/>
    </row>
    <row r="5" spans="1:95" ht="12.7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</row>
    <row r="6" spans="1:95" ht="18" customHeight="1">
      <c r="A6" s="440"/>
      <c r="B6" s="440"/>
      <c r="C6" s="440"/>
      <c r="D6" s="440"/>
      <c r="E6" s="440"/>
      <c r="F6" s="440"/>
      <c r="G6" s="440"/>
      <c r="H6" s="441"/>
      <c r="I6" s="440"/>
      <c r="J6" s="440"/>
      <c r="K6" s="440"/>
      <c r="L6" s="440"/>
      <c r="M6" s="440"/>
      <c r="N6" s="440"/>
      <c r="O6" s="440"/>
      <c r="P6" s="440"/>
      <c r="Q6" s="441"/>
      <c r="R6" s="440"/>
      <c r="S6" s="440"/>
      <c r="T6" s="440"/>
      <c r="U6" s="440"/>
      <c r="V6" s="440"/>
      <c r="W6" s="440"/>
      <c r="X6" s="440"/>
      <c r="Y6" s="441"/>
      <c r="Z6" s="440"/>
      <c r="AA6" s="440"/>
      <c r="AB6" s="440"/>
      <c r="AC6" s="440"/>
      <c r="AD6" s="440"/>
      <c r="AE6" s="440"/>
      <c r="AF6" s="440"/>
      <c r="AG6" s="441"/>
      <c r="AH6" s="440"/>
      <c r="AI6" s="440"/>
      <c r="AJ6" s="440"/>
      <c r="AK6" s="440"/>
      <c r="AL6" s="440"/>
      <c r="AM6" s="440"/>
      <c r="AN6" s="441"/>
      <c r="AO6" s="440"/>
      <c r="AP6" s="440"/>
      <c r="AQ6" s="440"/>
      <c r="AR6" s="440"/>
      <c r="AS6" s="440"/>
      <c r="AT6" s="440"/>
      <c r="AU6" s="440"/>
      <c r="AV6" s="441"/>
      <c r="AW6" s="440"/>
      <c r="AX6" s="440"/>
      <c r="AY6" s="440"/>
      <c r="AZ6" s="440"/>
      <c r="BA6" s="440"/>
      <c r="BB6" s="441"/>
      <c r="BC6" s="440"/>
      <c r="BD6" s="440"/>
      <c r="BE6" s="440"/>
      <c r="BF6" s="440"/>
      <c r="BG6" s="440"/>
      <c r="BH6" s="440"/>
      <c r="BI6" s="441"/>
      <c r="BJ6" s="440"/>
      <c r="BK6" s="440"/>
      <c r="BL6" s="440"/>
      <c r="BM6" s="440"/>
      <c r="BN6" s="440"/>
      <c r="BO6" s="440"/>
      <c r="BP6" s="441"/>
      <c r="BQ6" s="299"/>
      <c r="BR6" s="299"/>
      <c r="BS6" s="299"/>
      <c r="BT6" s="299"/>
      <c r="BU6" s="299"/>
      <c r="BV6" s="299"/>
      <c r="BW6" s="441"/>
      <c r="BX6" s="299"/>
      <c r="BY6" s="299"/>
      <c r="BZ6" s="299"/>
      <c r="CA6" s="299"/>
      <c r="CB6" s="299"/>
      <c r="CC6" s="299"/>
      <c r="CD6" s="441"/>
      <c r="CE6" s="440"/>
      <c r="CF6" s="440"/>
      <c r="CG6" s="440"/>
      <c r="CH6" s="440"/>
      <c r="CI6" s="298"/>
      <c r="CJ6" s="440"/>
      <c r="CK6" s="441"/>
      <c r="CL6" s="442"/>
      <c r="CM6" s="300"/>
      <c r="CN6" s="442"/>
      <c r="CO6" s="442"/>
      <c r="CP6" s="440"/>
      <c r="CQ6" s="241"/>
    </row>
    <row r="7" spans="1:95" ht="12.75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298"/>
      <c r="BR7" s="298"/>
      <c r="BS7" s="298"/>
      <c r="BT7" s="298"/>
      <c r="BU7" s="298"/>
      <c r="BV7" s="298"/>
      <c r="BW7" s="441"/>
      <c r="BX7" s="299"/>
      <c r="BY7" s="299"/>
      <c r="BZ7" s="299"/>
      <c r="CA7" s="299"/>
      <c r="CB7" s="299"/>
      <c r="CC7" s="299"/>
      <c r="CD7" s="441"/>
      <c r="CE7" s="440"/>
      <c r="CF7" s="440"/>
      <c r="CG7" s="440"/>
      <c r="CH7" s="440"/>
      <c r="CI7" s="298"/>
      <c r="CJ7" s="440"/>
      <c r="CK7" s="440"/>
      <c r="CL7" s="442"/>
      <c r="CM7" s="300"/>
      <c r="CN7" s="442"/>
      <c r="CO7" s="442"/>
      <c r="CP7" s="440"/>
      <c r="CQ7" s="241"/>
    </row>
    <row r="8" spans="1:95" ht="15.75">
      <c r="A8" s="301"/>
      <c r="B8" s="302"/>
      <c r="C8" s="302"/>
      <c r="D8" s="302"/>
      <c r="E8" s="302"/>
      <c r="F8" s="302"/>
      <c r="G8" s="302"/>
      <c r="H8" s="303"/>
      <c r="I8" s="302"/>
      <c r="J8" s="302"/>
      <c r="K8" s="302"/>
      <c r="L8" s="302"/>
      <c r="M8" s="302"/>
      <c r="N8" s="302"/>
      <c r="O8" s="302"/>
      <c r="P8" s="302"/>
      <c r="Q8" s="303"/>
      <c r="R8" s="302"/>
      <c r="S8" s="302"/>
      <c r="T8" s="302"/>
      <c r="U8" s="302"/>
      <c r="V8" s="302"/>
      <c r="W8" s="302"/>
      <c r="X8" s="302"/>
      <c r="Y8" s="303"/>
      <c r="Z8" s="302"/>
      <c r="AA8" s="302"/>
      <c r="AB8" s="302"/>
      <c r="AC8" s="302"/>
      <c r="AD8" s="302"/>
      <c r="AE8" s="302"/>
      <c r="AF8" s="302"/>
      <c r="AG8" s="303"/>
      <c r="AH8" s="302"/>
      <c r="AI8" s="302"/>
      <c r="AJ8" s="302"/>
      <c r="AK8" s="302"/>
      <c r="AL8" s="302"/>
      <c r="AM8" s="302"/>
      <c r="AN8" s="303"/>
      <c r="AO8" s="302"/>
      <c r="AP8" s="302"/>
      <c r="AQ8" s="302"/>
      <c r="AR8" s="302"/>
      <c r="AS8" s="302"/>
      <c r="AT8" s="302"/>
      <c r="AU8" s="302"/>
      <c r="AV8" s="303"/>
      <c r="AW8" s="302"/>
      <c r="AX8" s="302"/>
      <c r="AY8" s="302"/>
      <c r="AZ8" s="302"/>
      <c r="BA8" s="302"/>
      <c r="BB8" s="303"/>
      <c r="BC8" s="302"/>
      <c r="BD8" s="302"/>
      <c r="BE8" s="302"/>
      <c r="BF8" s="302"/>
      <c r="BG8" s="302"/>
      <c r="BH8" s="302"/>
      <c r="BI8" s="303"/>
      <c r="BJ8" s="302"/>
      <c r="BK8" s="302"/>
      <c r="BL8" s="302"/>
      <c r="BM8" s="302"/>
      <c r="BN8" s="302"/>
      <c r="BO8" s="302"/>
      <c r="BP8" s="303"/>
      <c r="BQ8" s="302"/>
      <c r="BR8" s="302"/>
      <c r="BS8" s="302"/>
      <c r="BT8" s="302"/>
      <c r="BU8" s="302"/>
      <c r="BV8" s="302"/>
      <c r="BW8" s="304"/>
      <c r="BX8" s="302"/>
      <c r="BY8" s="302"/>
      <c r="BZ8" s="302"/>
      <c r="CA8" s="302"/>
      <c r="CB8" s="302"/>
      <c r="CC8" s="302"/>
      <c r="CD8" s="304"/>
      <c r="CE8" s="302"/>
      <c r="CF8" s="302"/>
      <c r="CG8" s="302"/>
      <c r="CH8" s="302"/>
      <c r="CI8" s="302"/>
      <c r="CJ8" s="277"/>
      <c r="CK8" s="304"/>
      <c r="CL8" s="300"/>
      <c r="CM8" s="305"/>
      <c r="CN8" s="300"/>
      <c r="CO8" s="300"/>
      <c r="CP8" s="301"/>
      <c r="CQ8" s="241"/>
    </row>
    <row r="9" spans="1:95" ht="15.75">
      <c r="A9" s="301"/>
      <c r="B9" s="302"/>
      <c r="C9" s="302"/>
      <c r="D9" s="302"/>
      <c r="E9" s="302"/>
      <c r="F9" s="302"/>
      <c r="G9" s="302"/>
      <c r="H9" s="303"/>
      <c r="I9" s="302"/>
      <c r="J9" s="302"/>
      <c r="K9" s="302"/>
      <c r="L9" s="302"/>
      <c r="M9" s="302"/>
      <c r="N9" s="302"/>
      <c r="O9" s="302"/>
      <c r="P9" s="302"/>
      <c r="Q9" s="303"/>
      <c r="R9" s="302"/>
      <c r="S9" s="302"/>
      <c r="T9" s="302"/>
      <c r="U9" s="302"/>
      <c r="V9" s="302"/>
      <c r="W9" s="302"/>
      <c r="X9" s="302"/>
      <c r="Y9" s="303"/>
      <c r="Z9" s="302"/>
      <c r="AA9" s="302"/>
      <c r="AB9" s="302"/>
      <c r="AC9" s="302"/>
      <c r="AD9" s="302"/>
      <c r="AE9" s="302"/>
      <c r="AF9" s="302"/>
      <c r="AG9" s="303"/>
      <c r="AH9" s="302"/>
      <c r="AI9" s="302"/>
      <c r="AJ9" s="302"/>
      <c r="AK9" s="302"/>
      <c r="AL9" s="302"/>
      <c r="AM9" s="302"/>
      <c r="AN9" s="303"/>
      <c r="AO9" s="302"/>
      <c r="AP9" s="302"/>
      <c r="AQ9" s="302"/>
      <c r="AR9" s="302"/>
      <c r="AS9" s="302"/>
      <c r="AT9" s="302"/>
      <c r="AU9" s="302"/>
      <c r="AV9" s="303"/>
      <c r="AW9" s="302"/>
      <c r="AX9" s="302"/>
      <c r="AY9" s="302"/>
      <c r="AZ9" s="302"/>
      <c r="BA9" s="302"/>
      <c r="BB9" s="303"/>
      <c r="BC9" s="302"/>
      <c r="BD9" s="302"/>
      <c r="BE9" s="302"/>
      <c r="BF9" s="302"/>
      <c r="BG9" s="302"/>
      <c r="BH9" s="302"/>
      <c r="BI9" s="303"/>
      <c r="BJ9" s="302"/>
      <c r="BK9" s="302"/>
      <c r="BL9" s="302"/>
      <c r="BM9" s="302"/>
      <c r="BN9" s="302"/>
      <c r="BO9" s="302"/>
      <c r="BP9" s="303"/>
      <c r="BQ9" s="302"/>
      <c r="BR9" s="302"/>
      <c r="BS9" s="302"/>
      <c r="BT9" s="302"/>
      <c r="BU9" s="302"/>
      <c r="BV9" s="302"/>
      <c r="BW9" s="304"/>
      <c r="BX9" s="302"/>
      <c r="BY9" s="302"/>
      <c r="BZ9" s="302"/>
      <c r="CA9" s="302"/>
      <c r="CB9" s="302"/>
      <c r="CC9" s="302"/>
      <c r="CD9" s="304"/>
      <c r="CE9" s="302"/>
      <c r="CF9" s="302"/>
      <c r="CG9" s="302"/>
      <c r="CH9" s="302"/>
      <c r="CI9" s="302"/>
      <c r="CJ9" s="302"/>
      <c r="CK9" s="304"/>
      <c r="CL9" s="300"/>
      <c r="CM9" s="305"/>
      <c r="CN9" s="300"/>
      <c r="CO9" s="300"/>
      <c r="CP9" s="301"/>
      <c r="CQ9" s="241"/>
    </row>
    <row r="10" spans="1:95" ht="15.75">
      <c r="A10" s="301"/>
      <c r="B10" s="302"/>
      <c r="C10" s="302"/>
      <c r="D10" s="302"/>
      <c r="E10" s="302"/>
      <c r="F10" s="302"/>
      <c r="G10" s="302"/>
      <c r="H10" s="303"/>
      <c r="I10" s="302"/>
      <c r="J10" s="302"/>
      <c r="K10" s="302"/>
      <c r="L10" s="302"/>
      <c r="M10" s="302"/>
      <c r="N10" s="302"/>
      <c r="O10" s="302"/>
      <c r="P10" s="302"/>
      <c r="Q10" s="303"/>
      <c r="R10" s="302"/>
      <c r="S10" s="302"/>
      <c r="T10" s="302"/>
      <c r="U10" s="302"/>
      <c r="V10" s="302"/>
      <c r="W10" s="302"/>
      <c r="X10" s="302"/>
      <c r="Y10" s="303"/>
      <c r="Z10" s="302"/>
      <c r="AA10" s="302"/>
      <c r="AB10" s="302"/>
      <c r="AC10" s="302"/>
      <c r="AD10" s="302"/>
      <c r="AE10" s="302"/>
      <c r="AF10" s="302"/>
      <c r="AG10" s="303"/>
      <c r="AH10" s="302"/>
      <c r="AI10" s="302"/>
      <c r="AJ10" s="302"/>
      <c r="AK10" s="302"/>
      <c r="AL10" s="302"/>
      <c r="AM10" s="302"/>
      <c r="AN10" s="303"/>
      <c r="AO10" s="302"/>
      <c r="AP10" s="302"/>
      <c r="AQ10" s="302"/>
      <c r="AR10" s="302"/>
      <c r="AS10" s="302"/>
      <c r="AT10" s="302"/>
      <c r="AU10" s="302"/>
      <c r="AV10" s="303"/>
      <c r="AW10" s="302"/>
      <c r="AX10" s="302"/>
      <c r="AY10" s="302"/>
      <c r="AZ10" s="302"/>
      <c r="BA10" s="302"/>
      <c r="BB10" s="303"/>
      <c r="BC10" s="302"/>
      <c r="BD10" s="302"/>
      <c r="BE10" s="302"/>
      <c r="BF10" s="302"/>
      <c r="BG10" s="302"/>
      <c r="BH10" s="302"/>
      <c r="BI10" s="303"/>
      <c r="BJ10" s="302"/>
      <c r="BK10" s="302"/>
      <c r="BL10" s="302"/>
      <c r="BM10" s="302"/>
      <c r="BN10" s="302"/>
      <c r="BO10" s="302"/>
      <c r="BP10" s="303"/>
      <c r="BQ10" s="302"/>
      <c r="BR10" s="302"/>
      <c r="BS10" s="302"/>
      <c r="BT10" s="302"/>
      <c r="BU10" s="302"/>
      <c r="BV10" s="302"/>
      <c r="BW10" s="304"/>
      <c r="BX10" s="302"/>
      <c r="BY10" s="302"/>
      <c r="BZ10" s="302"/>
      <c r="CA10" s="302"/>
      <c r="CB10" s="302"/>
      <c r="CC10" s="302"/>
      <c r="CD10" s="304"/>
      <c r="CE10" s="302"/>
      <c r="CF10" s="302"/>
      <c r="CG10" s="302"/>
      <c r="CH10" s="302"/>
      <c r="CI10" s="302"/>
      <c r="CJ10" s="302"/>
      <c r="CK10" s="304"/>
      <c r="CL10" s="300"/>
      <c r="CM10" s="305"/>
      <c r="CN10" s="300"/>
      <c r="CO10" s="300"/>
      <c r="CP10" s="301"/>
      <c r="CQ10" s="241"/>
    </row>
    <row r="11" spans="1:95" ht="15.75">
      <c r="A11" s="301"/>
      <c r="B11" s="302"/>
      <c r="C11" s="302"/>
      <c r="D11" s="302"/>
      <c r="E11" s="302"/>
      <c r="F11" s="302"/>
      <c r="G11" s="302"/>
      <c r="H11" s="303"/>
      <c r="I11" s="302"/>
      <c r="J11" s="302"/>
      <c r="K11" s="302"/>
      <c r="L11" s="302"/>
      <c r="M11" s="302"/>
      <c r="N11" s="302"/>
      <c r="O11" s="302"/>
      <c r="P11" s="302"/>
      <c r="Q11" s="303"/>
      <c r="R11" s="302"/>
      <c r="S11" s="302"/>
      <c r="T11" s="302"/>
      <c r="U11" s="302"/>
      <c r="V11" s="302"/>
      <c r="W11" s="302"/>
      <c r="X11" s="302"/>
      <c r="Y11" s="303"/>
      <c r="Z11" s="302"/>
      <c r="AA11" s="302"/>
      <c r="AB11" s="302"/>
      <c r="AC11" s="302"/>
      <c r="AD11" s="302"/>
      <c r="AE11" s="302"/>
      <c r="AF11" s="302"/>
      <c r="AG11" s="303"/>
      <c r="AH11" s="302"/>
      <c r="AI11" s="302"/>
      <c r="AJ11" s="302"/>
      <c r="AK11" s="302"/>
      <c r="AL11" s="302"/>
      <c r="AM11" s="302"/>
      <c r="AN11" s="303"/>
      <c r="AO11" s="302"/>
      <c r="AP11" s="302"/>
      <c r="AQ11" s="302"/>
      <c r="AR11" s="302"/>
      <c r="AS11" s="302"/>
      <c r="AT11" s="302"/>
      <c r="AU11" s="302"/>
      <c r="AV11" s="303"/>
      <c r="AW11" s="302"/>
      <c r="AX11" s="302"/>
      <c r="AY11" s="302"/>
      <c r="AZ11" s="302"/>
      <c r="BA11" s="302"/>
      <c r="BB11" s="303"/>
      <c r="BC11" s="302"/>
      <c r="BD11" s="302"/>
      <c r="BE11" s="302"/>
      <c r="BF11" s="302"/>
      <c r="BG11" s="302"/>
      <c r="BH11" s="302"/>
      <c r="BI11" s="303"/>
      <c r="BJ11" s="302"/>
      <c r="BK11" s="302"/>
      <c r="BL11" s="302"/>
      <c r="BM11" s="302"/>
      <c r="BN11" s="302"/>
      <c r="BO11" s="302"/>
      <c r="BP11" s="303"/>
      <c r="BQ11" s="302"/>
      <c r="BR11" s="302"/>
      <c r="BS11" s="302"/>
      <c r="BT11" s="302"/>
      <c r="BU11" s="302"/>
      <c r="BV11" s="302"/>
      <c r="BW11" s="304"/>
      <c r="BX11" s="302"/>
      <c r="BY11" s="302"/>
      <c r="BZ11" s="302"/>
      <c r="CA11" s="302"/>
      <c r="CB11" s="302"/>
      <c r="CC11" s="302"/>
      <c r="CD11" s="304"/>
      <c r="CE11" s="302"/>
      <c r="CF11" s="302"/>
      <c r="CG11" s="302"/>
      <c r="CH11" s="302"/>
      <c r="CI11" s="302"/>
      <c r="CJ11" s="302"/>
      <c r="CK11" s="304"/>
      <c r="CL11" s="300"/>
      <c r="CM11" s="305"/>
      <c r="CN11" s="300"/>
      <c r="CO11" s="300"/>
      <c r="CP11" s="301"/>
      <c r="CQ11" s="241"/>
    </row>
    <row r="12" spans="1:95" ht="15.75">
      <c r="A12" s="301"/>
      <c r="B12" s="302"/>
      <c r="C12" s="302"/>
      <c r="D12" s="302"/>
      <c r="E12" s="302"/>
      <c r="F12" s="302"/>
      <c r="G12" s="302"/>
      <c r="H12" s="303"/>
      <c r="I12" s="302"/>
      <c r="J12" s="302"/>
      <c r="K12" s="302"/>
      <c r="L12" s="302"/>
      <c r="M12" s="302"/>
      <c r="N12" s="302"/>
      <c r="O12" s="302"/>
      <c r="P12" s="302"/>
      <c r="Q12" s="303"/>
      <c r="R12" s="302"/>
      <c r="S12" s="302"/>
      <c r="T12" s="302"/>
      <c r="U12" s="302"/>
      <c r="V12" s="302"/>
      <c r="W12" s="302"/>
      <c r="X12" s="302"/>
      <c r="Y12" s="303"/>
      <c r="Z12" s="302"/>
      <c r="AA12" s="302"/>
      <c r="AB12" s="302"/>
      <c r="AC12" s="302"/>
      <c r="AD12" s="302"/>
      <c r="AE12" s="302"/>
      <c r="AF12" s="302"/>
      <c r="AG12" s="303"/>
      <c r="AH12" s="302"/>
      <c r="AI12" s="302"/>
      <c r="AJ12" s="302"/>
      <c r="AK12" s="302"/>
      <c r="AL12" s="302"/>
      <c r="AM12" s="302"/>
      <c r="AN12" s="303"/>
      <c r="AO12" s="302"/>
      <c r="AP12" s="302"/>
      <c r="AQ12" s="302"/>
      <c r="AR12" s="302"/>
      <c r="AS12" s="302"/>
      <c r="AT12" s="302"/>
      <c r="AU12" s="302"/>
      <c r="AV12" s="303"/>
      <c r="AW12" s="302"/>
      <c r="AX12" s="302"/>
      <c r="AY12" s="302"/>
      <c r="AZ12" s="302"/>
      <c r="BA12" s="302"/>
      <c r="BB12" s="303"/>
      <c r="BC12" s="302"/>
      <c r="BD12" s="302"/>
      <c r="BE12" s="302"/>
      <c r="BF12" s="302"/>
      <c r="BG12" s="302"/>
      <c r="BH12" s="302"/>
      <c r="BI12" s="303"/>
      <c r="BJ12" s="302"/>
      <c r="BK12" s="302"/>
      <c r="BL12" s="302"/>
      <c r="BM12" s="302"/>
      <c r="BN12" s="302"/>
      <c r="BO12" s="302"/>
      <c r="BP12" s="303"/>
      <c r="BQ12" s="302"/>
      <c r="BR12" s="302"/>
      <c r="BS12" s="302"/>
      <c r="BT12" s="302"/>
      <c r="BU12" s="302"/>
      <c r="BV12" s="302"/>
      <c r="BW12" s="304"/>
      <c r="BX12" s="302"/>
      <c r="BY12" s="302"/>
      <c r="BZ12" s="302"/>
      <c r="CA12" s="302"/>
      <c r="CB12" s="302"/>
      <c r="CC12" s="302"/>
      <c r="CD12" s="304"/>
      <c r="CE12" s="302"/>
      <c r="CF12" s="302"/>
      <c r="CG12" s="302"/>
      <c r="CH12" s="302"/>
      <c r="CI12" s="302"/>
      <c r="CJ12" s="302"/>
      <c r="CK12" s="304"/>
      <c r="CL12" s="300"/>
      <c r="CM12" s="305"/>
      <c r="CN12" s="300"/>
      <c r="CO12" s="300"/>
      <c r="CP12" s="301"/>
      <c r="CQ12" s="241"/>
    </row>
    <row r="13" spans="1:95" ht="15.75">
      <c r="A13" s="301"/>
      <c r="B13" s="302"/>
      <c r="C13" s="302"/>
      <c r="D13" s="302"/>
      <c r="E13" s="302"/>
      <c r="F13" s="302"/>
      <c r="G13" s="302"/>
      <c r="H13" s="303"/>
      <c r="I13" s="302"/>
      <c r="J13" s="302"/>
      <c r="K13" s="302"/>
      <c r="L13" s="302"/>
      <c r="M13" s="302"/>
      <c r="N13" s="302"/>
      <c r="O13" s="302"/>
      <c r="P13" s="302"/>
      <c r="Q13" s="303"/>
      <c r="R13" s="302"/>
      <c r="S13" s="302"/>
      <c r="T13" s="302"/>
      <c r="U13" s="302"/>
      <c r="V13" s="302"/>
      <c r="W13" s="302"/>
      <c r="X13" s="302"/>
      <c r="Y13" s="303"/>
      <c r="Z13" s="302"/>
      <c r="AA13" s="302"/>
      <c r="AB13" s="302"/>
      <c r="AC13" s="302"/>
      <c r="AD13" s="302"/>
      <c r="AE13" s="302"/>
      <c r="AF13" s="302"/>
      <c r="AG13" s="303"/>
      <c r="AH13" s="302"/>
      <c r="AI13" s="302"/>
      <c r="AJ13" s="302"/>
      <c r="AK13" s="302"/>
      <c r="AL13" s="302"/>
      <c r="AM13" s="302"/>
      <c r="AN13" s="303"/>
      <c r="AO13" s="302"/>
      <c r="AP13" s="302"/>
      <c r="AQ13" s="302"/>
      <c r="AR13" s="302"/>
      <c r="AS13" s="302"/>
      <c r="AT13" s="302"/>
      <c r="AU13" s="302"/>
      <c r="AV13" s="303"/>
      <c r="AW13" s="302"/>
      <c r="AX13" s="302"/>
      <c r="AY13" s="302"/>
      <c r="AZ13" s="302"/>
      <c r="BA13" s="302"/>
      <c r="BB13" s="303"/>
      <c r="BC13" s="302"/>
      <c r="BD13" s="302"/>
      <c r="BE13" s="302"/>
      <c r="BF13" s="302"/>
      <c r="BG13" s="302"/>
      <c r="BH13" s="302"/>
      <c r="BI13" s="303"/>
      <c r="BJ13" s="302"/>
      <c r="BK13" s="302"/>
      <c r="BL13" s="302"/>
      <c r="BM13" s="302"/>
      <c r="BN13" s="302"/>
      <c r="BO13" s="302"/>
      <c r="BP13" s="303"/>
      <c r="BQ13" s="302"/>
      <c r="BR13" s="302"/>
      <c r="BS13" s="302"/>
      <c r="BT13" s="302"/>
      <c r="BU13" s="302"/>
      <c r="BV13" s="302"/>
      <c r="BW13" s="304"/>
      <c r="BX13" s="302"/>
      <c r="BY13" s="302"/>
      <c r="BZ13" s="302"/>
      <c r="CA13" s="302"/>
      <c r="CB13" s="302"/>
      <c r="CC13" s="302"/>
      <c r="CD13" s="304"/>
      <c r="CE13" s="302"/>
      <c r="CF13" s="302"/>
      <c r="CG13" s="302"/>
      <c r="CH13" s="302"/>
      <c r="CI13" s="302"/>
      <c r="CJ13" s="302"/>
      <c r="CK13" s="304"/>
      <c r="CL13" s="300"/>
      <c r="CM13" s="305"/>
      <c r="CN13" s="300"/>
      <c r="CO13" s="300"/>
      <c r="CP13" s="301"/>
      <c r="CQ13" s="241"/>
    </row>
    <row r="14" spans="1:95" ht="15.75">
      <c r="A14" s="301"/>
      <c r="B14" s="302"/>
      <c r="C14" s="302"/>
      <c r="D14" s="302"/>
      <c r="E14" s="302"/>
      <c r="F14" s="302"/>
      <c r="G14" s="302"/>
      <c r="H14" s="303"/>
      <c r="I14" s="302"/>
      <c r="J14" s="302"/>
      <c r="K14" s="302"/>
      <c r="L14" s="302"/>
      <c r="M14" s="302"/>
      <c r="N14" s="302"/>
      <c r="O14" s="302"/>
      <c r="P14" s="302"/>
      <c r="Q14" s="303"/>
      <c r="R14" s="302"/>
      <c r="S14" s="302"/>
      <c r="T14" s="302"/>
      <c r="U14" s="302"/>
      <c r="V14" s="302"/>
      <c r="W14" s="302"/>
      <c r="X14" s="302"/>
      <c r="Y14" s="303"/>
      <c r="Z14" s="302"/>
      <c r="AA14" s="302"/>
      <c r="AB14" s="302"/>
      <c r="AC14" s="302"/>
      <c r="AD14" s="302"/>
      <c r="AE14" s="302"/>
      <c r="AF14" s="302"/>
      <c r="AG14" s="303"/>
      <c r="AH14" s="302"/>
      <c r="AI14" s="302"/>
      <c r="AJ14" s="302"/>
      <c r="AK14" s="302"/>
      <c r="AL14" s="302"/>
      <c r="AM14" s="302"/>
      <c r="AN14" s="303"/>
      <c r="AO14" s="302"/>
      <c r="AP14" s="302"/>
      <c r="AQ14" s="302"/>
      <c r="AR14" s="302"/>
      <c r="AS14" s="302"/>
      <c r="AT14" s="302"/>
      <c r="AU14" s="302"/>
      <c r="AV14" s="303"/>
      <c r="AW14" s="302"/>
      <c r="AX14" s="302"/>
      <c r="AY14" s="302"/>
      <c r="AZ14" s="302"/>
      <c r="BA14" s="302"/>
      <c r="BB14" s="303"/>
      <c r="BC14" s="302"/>
      <c r="BD14" s="302"/>
      <c r="BE14" s="302"/>
      <c r="BF14" s="302"/>
      <c r="BG14" s="302"/>
      <c r="BH14" s="302"/>
      <c r="BI14" s="303"/>
      <c r="BJ14" s="302"/>
      <c r="BK14" s="302"/>
      <c r="BL14" s="302"/>
      <c r="BM14" s="302"/>
      <c r="BN14" s="302"/>
      <c r="BO14" s="302"/>
      <c r="BP14" s="303"/>
      <c r="BQ14" s="302"/>
      <c r="BR14" s="302"/>
      <c r="BS14" s="302"/>
      <c r="BT14" s="302"/>
      <c r="BU14" s="302"/>
      <c r="BV14" s="302"/>
      <c r="BW14" s="304"/>
      <c r="BX14" s="302"/>
      <c r="BY14" s="302"/>
      <c r="BZ14" s="302"/>
      <c r="CA14" s="302"/>
      <c r="CB14" s="302"/>
      <c r="CC14" s="302"/>
      <c r="CD14" s="304"/>
      <c r="CE14" s="302"/>
      <c r="CF14" s="302"/>
      <c r="CG14" s="302"/>
      <c r="CH14" s="302"/>
      <c r="CI14" s="302"/>
      <c r="CJ14" s="302"/>
      <c r="CK14" s="304"/>
      <c r="CL14" s="300"/>
      <c r="CM14" s="305"/>
      <c r="CN14" s="300"/>
      <c r="CO14" s="300"/>
      <c r="CP14" s="301"/>
      <c r="CQ14" s="241"/>
    </row>
    <row r="15" spans="1:95" ht="15.75">
      <c r="A15" s="301"/>
      <c r="B15" s="302"/>
      <c r="C15" s="302"/>
      <c r="D15" s="302"/>
      <c r="E15" s="302"/>
      <c r="F15" s="302"/>
      <c r="G15" s="302"/>
      <c r="H15" s="303"/>
      <c r="I15" s="302"/>
      <c r="J15" s="302"/>
      <c r="K15" s="302"/>
      <c r="L15" s="302"/>
      <c r="M15" s="302"/>
      <c r="N15" s="302"/>
      <c r="O15" s="302"/>
      <c r="P15" s="302"/>
      <c r="Q15" s="303"/>
      <c r="R15" s="302"/>
      <c r="S15" s="302"/>
      <c r="T15" s="302"/>
      <c r="U15" s="302"/>
      <c r="V15" s="302"/>
      <c r="W15" s="302"/>
      <c r="X15" s="302"/>
      <c r="Y15" s="303"/>
      <c r="Z15" s="302"/>
      <c r="AA15" s="302"/>
      <c r="AB15" s="302"/>
      <c r="AC15" s="302"/>
      <c r="AD15" s="302"/>
      <c r="AE15" s="302"/>
      <c r="AF15" s="302"/>
      <c r="AG15" s="303"/>
      <c r="AH15" s="302"/>
      <c r="AI15" s="302"/>
      <c r="AJ15" s="302"/>
      <c r="AK15" s="302"/>
      <c r="AL15" s="302"/>
      <c r="AM15" s="302"/>
      <c r="AN15" s="303"/>
      <c r="AO15" s="302"/>
      <c r="AP15" s="302"/>
      <c r="AQ15" s="302"/>
      <c r="AR15" s="302"/>
      <c r="AS15" s="302"/>
      <c r="AT15" s="302"/>
      <c r="AU15" s="302"/>
      <c r="AV15" s="303"/>
      <c r="AW15" s="302"/>
      <c r="AX15" s="302"/>
      <c r="AY15" s="302"/>
      <c r="AZ15" s="302"/>
      <c r="BA15" s="302"/>
      <c r="BB15" s="303"/>
      <c r="BC15" s="302"/>
      <c r="BD15" s="302"/>
      <c r="BE15" s="302"/>
      <c r="BF15" s="302"/>
      <c r="BG15" s="302"/>
      <c r="BH15" s="302"/>
      <c r="BI15" s="303"/>
      <c r="BJ15" s="302"/>
      <c r="BK15" s="302"/>
      <c r="BL15" s="302"/>
      <c r="BM15" s="302"/>
      <c r="BN15" s="302"/>
      <c r="BO15" s="302"/>
      <c r="BP15" s="303"/>
      <c r="BQ15" s="302"/>
      <c r="BR15" s="302"/>
      <c r="BS15" s="302"/>
      <c r="BT15" s="302"/>
      <c r="BU15" s="302"/>
      <c r="BV15" s="302"/>
      <c r="BW15" s="304"/>
      <c r="BX15" s="302"/>
      <c r="BY15" s="302"/>
      <c r="BZ15" s="302"/>
      <c r="CA15" s="302"/>
      <c r="CB15" s="302"/>
      <c r="CC15" s="302"/>
      <c r="CD15" s="304"/>
      <c r="CE15" s="302"/>
      <c r="CF15" s="302"/>
      <c r="CG15" s="302"/>
      <c r="CH15" s="302"/>
      <c r="CI15" s="302"/>
      <c r="CJ15" s="302"/>
      <c r="CK15" s="304"/>
      <c r="CL15" s="300"/>
      <c r="CM15" s="305"/>
      <c r="CN15" s="300"/>
      <c r="CO15" s="300"/>
      <c r="CP15" s="301"/>
      <c r="CQ15" s="241"/>
    </row>
    <row r="16" spans="1:95" ht="15.75">
      <c r="A16" s="301"/>
      <c r="B16" s="302"/>
      <c r="C16" s="302"/>
      <c r="D16" s="302"/>
      <c r="E16" s="302"/>
      <c r="F16" s="302"/>
      <c r="G16" s="302"/>
      <c r="H16" s="303"/>
      <c r="I16" s="302"/>
      <c r="J16" s="302"/>
      <c r="K16" s="302"/>
      <c r="L16" s="302"/>
      <c r="M16" s="302"/>
      <c r="N16" s="302"/>
      <c r="O16" s="302"/>
      <c r="P16" s="302"/>
      <c r="Q16" s="303"/>
      <c r="R16" s="302"/>
      <c r="S16" s="302"/>
      <c r="T16" s="302"/>
      <c r="U16" s="302"/>
      <c r="V16" s="302"/>
      <c r="W16" s="302"/>
      <c r="X16" s="302"/>
      <c r="Y16" s="303"/>
      <c r="Z16" s="302"/>
      <c r="AA16" s="302"/>
      <c r="AB16" s="302"/>
      <c r="AC16" s="302"/>
      <c r="AD16" s="302"/>
      <c r="AE16" s="302"/>
      <c r="AF16" s="302"/>
      <c r="AG16" s="303"/>
      <c r="AH16" s="302"/>
      <c r="AI16" s="302"/>
      <c r="AJ16" s="302"/>
      <c r="AK16" s="302"/>
      <c r="AL16" s="302"/>
      <c r="AM16" s="302"/>
      <c r="AN16" s="303"/>
      <c r="AO16" s="302"/>
      <c r="AP16" s="302"/>
      <c r="AQ16" s="302"/>
      <c r="AR16" s="302"/>
      <c r="AS16" s="302"/>
      <c r="AT16" s="302"/>
      <c r="AU16" s="302"/>
      <c r="AV16" s="303"/>
      <c r="AW16" s="302"/>
      <c r="AX16" s="302"/>
      <c r="AY16" s="302"/>
      <c r="AZ16" s="302"/>
      <c r="BA16" s="302"/>
      <c r="BB16" s="303"/>
      <c r="BC16" s="302"/>
      <c r="BD16" s="302"/>
      <c r="BE16" s="302"/>
      <c r="BF16" s="302"/>
      <c r="BG16" s="302"/>
      <c r="BH16" s="302"/>
      <c r="BI16" s="303"/>
      <c r="BJ16" s="302"/>
      <c r="BK16" s="302"/>
      <c r="BL16" s="302"/>
      <c r="BM16" s="302"/>
      <c r="BN16" s="302"/>
      <c r="BO16" s="302"/>
      <c r="BP16" s="303"/>
      <c r="BQ16" s="302"/>
      <c r="BR16" s="302"/>
      <c r="BS16" s="302"/>
      <c r="BT16" s="302"/>
      <c r="BU16" s="302"/>
      <c r="BV16" s="302"/>
      <c r="BW16" s="304"/>
      <c r="BX16" s="302"/>
      <c r="BY16" s="302"/>
      <c r="BZ16" s="302"/>
      <c r="CA16" s="302"/>
      <c r="CB16" s="302"/>
      <c r="CC16" s="302"/>
      <c r="CD16" s="304"/>
      <c r="CE16" s="302"/>
      <c r="CF16" s="302"/>
      <c r="CG16" s="302"/>
      <c r="CH16" s="302"/>
      <c r="CI16" s="302"/>
      <c r="CJ16" s="302"/>
      <c r="CK16" s="304"/>
      <c r="CL16" s="300"/>
      <c r="CM16" s="305"/>
      <c r="CN16" s="300"/>
      <c r="CO16" s="300"/>
      <c r="CP16" s="301"/>
      <c r="CQ16" s="241"/>
    </row>
    <row r="17" spans="1:95" ht="15.75">
      <c r="A17" s="301"/>
      <c r="B17" s="302"/>
      <c r="C17" s="302"/>
      <c r="D17" s="302"/>
      <c r="E17" s="302"/>
      <c r="F17" s="302"/>
      <c r="G17" s="302"/>
      <c r="H17" s="303"/>
      <c r="I17" s="302"/>
      <c r="J17" s="302"/>
      <c r="K17" s="302"/>
      <c r="L17" s="302"/>
      <c r="M17" s="302"/>
      <c r="N17" s="302"/>
      <c r="O17" s="302"/>
      <c r="P17" s="302"/>
      <c r="Q17" s="303"/>
      <c r="R17" s="302"/>
      <c r="S17" s="302"/>
      <c r="T17" s="302"/>
      <c r="U17" s="302"/>
      <c r="V17" s="302"/>
      <c r="W17" s="302"/>
      <c r="X17" s="302"/>
      <c r="Y17" s="303"/>
      <c r="Z17" s="302"/>
      <c r="AA17" s="302"/>
      <c r="AB17" s="302"/>
      <c r="AC17" s="302"/>
      <c r="AD17" s="302"/>
      <c r="AE17" s="302"/>
      <c r="AF17" s="302"/>
      <c r="AG17" s="303"/>
      <c r="AH17" s="302"/>
      <c r="AI17" s="302"/>
      <c r="AJ17" s="302"/>
      <c r="AK17" s="302"/>
      <c r="AL17" s="302"/>
      <c r="AM17" s="302"/>
      <c r="AN17" s="303"/>
      <c r="AO17" s="302"/>
      <c r="AP17" s="302"/>
      <c r="AQ17" s="302"/>
      <c r="AR17" s="302"/>
      <c r="AS17" s="302"/>
      <c r="AT17" s="302"/>
      <c r="AU17" s="302"/>
      <c r="AV17" s="303"/>
      <c r="AW17" s="302"/>
      <c r="AX17" s="302"/>
      <c r="AY17" s="302"/>
      <c r="AZ17" s="302"/>
      <c r="BA17" s="302"/>
      <c r="BB17" s="303"/>
      <c r="BC17" s="302"/>
      <c r="BD17" s="302"/>
      <c r="BE17" s="302"/>
      <c r="BF17" s="302"/>
      <c r="BG17" s="302"/>
      <c r="BH17" s="302"/>
      <c r="BI17" s="303"/>
      <c r="BJ17" s="302"/>
      <c r="BK17" s="302"/>
      <c r="BL17" s="302"/>
      <c r="BM17" s="302"/>
      <c r="BN17" s="302"/>
      <c r="BO17" s="302"/>
      <c r="BP17" s="303"/>
      <c r="BQ17" s="302"/>
      <c r="BR17" s="302"/>
      <c r="BS17" s="302"/>
      <c r="BT17" s="302"/>
      <c r="BU17" s="302"/>
      <c r="BV17" s="302"/>
      <c r="BW17" s="304"/>
      <c r="BX17" s="302"/>
      <c r="BY17" s="302"/>
      <c r="BZ17" s="302"/>
      <c r="CA17" s="302"/>
      <c r="CB17" s="302"/>
      <c r="CC17" s="302"/>
      <c r="CD17" s="304"/>
      <c r="CE17" s="302"/>
      <c r="CF17" s="302"/>
      <c r="CG17" s="302"/>
      <c r="CH17" s="302"/>
      <c r="CI17" s="302"/>
      <c r="CJ17" s="302"/>
      <c r="CK17" s="304"/>
      <c r="CL17" s="300"/>
      <c r="CM17" s="305"/>
      <c r="CN17" s="300"/>
      <c r="CO17" s="300"/>
      <c r="CP17" s="301"/>
      <c r="CQ17" s="241"/>
    </row>
    <row r="18" spans="1:95" ht="15.75">
      <c r="A18" s="301"/>
      <c r="B18" s="302"/>
      <c r="C18" s="302"/>
      <c r="D18" s="302"/>
      <c r="E18" s="302"/>
      <c r="F18" s="302"/>
      <c r="G18" s="302"/>
      <c r="H18" s="303"/>
      <c r="I18" s="302"/>
      <c r="J18" s="302"/>
      <c r="K18" s="302"/>
      <c r="L18" s="302"/>
      <c r="M18" s="302"/>
      <c r="N18" s="302"/>
      <c r="O18" s="302"/>
      <c r="P18" s="302"/>
      <c r="Q18" s="303"/>
      <c r="R18" s="302"/>
      <c r="S18" s="302"/>
      <c r="T18" s="302"/>
      <c r="U18" s="302"/>
      <c r="V18" s="302"/>
      <c r="W18" s="302"/>
      <c r="X18" s="302"/>
      <c r="Y18" s="303"/>
      <c r="Z18" s="302"/>
      <c r="AA18" s="302"/>
      <c r="AB18" s="302"/>
      <c r="AC18" s="302"/>
      <c r="AD18" s="302"/>
      <c r="AE18" s="302"/>
      <c r="AF18" s="302"/>
      <c r="AG18" s="303"/>
      <c r="AH18" s="302"/>
      <c r="AI18" s="302"/>
      <c r="AJ18" s="302"/>
      <c r="AK18" s="302"/>
      <c r="AL18" s="302"/>
      <c r="AM18" s="302"/>
      <c r="AN18" s="303"/>
      <c r="AO18" s="302"/>
      <c r="AP18" s="302"/>
      <c r="AQ18" s="302"/>
      <c r="AR18" s="302"/>
      <c r="AS18" s="302"/>
      <c r="AT18" s="302"/>
      <c r="AU18" s="302"/>
      <c r="AV18" s="303"/>
      <c r="AW18" s="302"/>
      <c r="AX18" s="302"/>
      <c r="AY18" s="302"/>
      <c r="AZ18" s="302"/>
      <c r="BA18" s="302"/>
      <c r="BB18" s="303"/>
      <c r="BC18" s="302"/>
      <c r="BD18" s="302"/>
      <c r="BE18" s="302"/>
      <c r="BF18" s="302"/>
      <c r="BG18" s="302"/>
      <c r="BH18" s="302"/>
      <c r="BI18" s="303"/>
      <c r="BJ18" s="302"/>
      <c r="BK18" s="302"/>
      <c r="BL18" s="302"/>
      <c r="BM18" s="302"/>
      <c r="BN18" s="302"/>
      <c r="BO18" s="302"/>
      <c r="BP18" s="303"/>
      <c r="BQ18" s="302"/>
      <c r="BR18" s="302"/>
      <c r="BS18" s="302"/>
      <c r="BT18" s="302"/>
      <c r="BU18" s="302"/>
      <c r="BV18" s="302"/>
      <c r="BW18" s="304"/>
      <c r="BX18" s="302"/>
      <c r="BY18" s="302"/>
      <c r="BZ18" s="302"/>
      <c r="CA18" s="302"/>
      <c r="CB18" s="302"/>
      <c r="CC18" s="302"/>
      <c r="CD18" s="304"/>
      <c r="CE18" s="302"/>
      <c r="CF18" s="302"/>
      <c r="CG18" s="302"/>
      <c r="CH18" s="302"/>
      <c r="CI18" s="302"/>
      <c r="CJ18" s="302"/>
      <c r="CK18" s="304"/>
      <c r="CL18" s="300"/>
      <c r="CM18" s="305"/>
      <c r="CN18" s="300"/>
      <c r="CO18" s="300"/>
      <c r="CP18" s="301"/>
      <c r="CQ18" s="241"/>
    </row>
    <row r="19" spans="1:95" ht="15.75">
      <c r="A19" s="301"/>
      <c r="B19" s="302"/>
      <c r="C19" s="302"/>
      <c r="D19" s="302"/>
      <c r="E19" s="302"/>
      <c r="F19" s="302"/>
      <c r="G19" s="302"/>
      <c r="H19" s="303"/>
      <c r="I19" s="302"/>
      <c r="J19" s="302"/>
      <c r="K19" s="302"/>
      <c r="L19" s="302"/>
      <c r="M19" s="302"/>
      <c r="N19" s="302"/>
      <c r="O19" s="302"/>
      <c r="P19" s="302"/>
      <c r="Q19" s="303"/>
      <c r="R19" s="302"/>
      <c r="S19" s="302"/>
      <c r="T19" s="302"/>
      <c r="U19" s="302"/>
      <c r="V19" s="302"/>
      <c r="W19" s="302"/>
      <c r="X19" s="302"/>
      <c r="Y19" s="303"/>
      <c r="Z19" s="302"/>
      <c r="AA19" s="302"/>
      <c r="AB19" s="302"/>
      <c r="AC19" s="302"/>
      <c r="AD19" s="302"/>
      <c r="AE19" s="302"/>
      <c r="AF19" s="302"/>
      <c r="AG19" s="303"/>
      <c r="AH19" s="302"/>
      <c r="AI19" s="302"/>
      <c r="AJ19" s="302"/>
      <c r="AK19" s="302"/>
      <c r="AL19" s="302"/>
      <c r="AM19" s="302"/>
      <c r="AN19" s="303"/>
      <c r="AO19" s="302"/>
      <c r="AP19" s="302"/>
      <c r="AQ19" s="302"/>
      <c r="AR19" s="302"/>
      <c r="AS19" s="302"/>
      <c r="AT19" s="302"/>
      <c r="AU19" s="302"/>
      <c r="AV19" s="303"/>
      <c r="AW19" s="302"/>
      <c r="AX19" s="302"/>
      <c r="AY19" s="302"/>
      <c r="AZ19" s="302"/>
      <c r="BA19" s="302"/>
      <c r="BB19" s="303"/>
      <c r="BC19" s="302"/>
      <c r="BD19" s="302"/>
      <c r="BE19" s="302"/>
      <c r="BF19" s="302"/>
      <c r="BG19" s="302"/>
      <c r="BH19" s="302"/>
      <c r="BI19" s="303"/>
      <c r="BJ19" s="302"/>
      <c r="BK19" s="302"/>
      <c r="BL19" s="302"/>
      <c r="BM19" s="302"/>
      <c r="BN19" s="302"/>
      <c r="BO19" s="302"/>
      <c r="BP19" s="303"/>
      <c r="BQ19" s="302"/>
      <c r="BR19" s="302"/>
      <c r="BS19" s="302"/>
      <c r="BT19" s="302"/>
      <c r="BU19" s="302"/>
      <c r="BV19" s="302"/>
      <c r="BW19" s="304"/>
      <c r="BX19" s="302"/>
      <c r="BY19" s="302"/>
      <c r="BZ19" s="302"/>
      <c r="CA19" s="302"/>
      <c r="CB19" s="302"/>
      <c r="CC19" s="302"/>
      <c r="CD19" s="304"/>
      <c r="CE19" s="302"/>
      <c r="CF19" s="302"/>
      <c r="CG19" s="302"/>
      <c r="CH19" s="302"/>
      <c r="CI19" s="302"/>
      <c r="CJ19" s="302"/>
      <c r="CK19" s="304"/>
      <c r="CL19" s="300"/>
      <c r="CM19" s="305"/>
      <c r="CN19" s="300"/>
      <c r="CO19" s="300"/>
      <c r="CP19" s="301"/>
      <c r="CQ19" s="241"/>
    </row>
    <row r="20" spans="1:95" ht="15.75">
      <c r="A20" s="301"/>
      <c r="B20" s="302"/>
      <c r="C20" s="302"/>
      <c r="D20" s="302"/>
      <c r="E20" s="302"/>
      <c r="F20" s="302"/>
      <c r="G20" s="302"/>
      <c r="H20" s="303"/>
      <c r="I20" s="302"/>
      <c r="J20" s="302"/>
      <c r="K20" s="302"/>
      <c r="L20" s="302"/>
      <c r="M20" s="302"/>
      <c r="N20" s="302"/>
      <c r="O20" s="302"/>
      <c r="P20" s="302"/>
      <c r="Q20" s="303"/>
      <c r="R20" s="302"/>
      <c r="S20" s="302"/>
      <c r="T20" s="302"/>
      <c r="U20" s="302"/>
      <c r="V20" s="302"/>
      <c r="W20" s="302"/>
      <c r="X20" s="302"/>
      <c r="Y20" s="303"/>
      <c r="Z20" s="302"/>
      <c r="AA20" s="302"/>
      <c r="AB20" s="302"/>
      <c r="AC20" s="302"/>
      <c r="AD20" s="302"/>
      <c r="AE20" s="302"/>
      <c r="AF20" s="302"/>
      <c r="AG20" s="303"/>
      <c r="AH20" s="302"/>
      <c r="AI20" s="302"/>
      <c r="AJ20" s="302"/>
      <c r="AK20" s="302"/>
      <c r="AL20" s="302"/>
      <c r="AM20" s="302"/>
      <c r="AN20" s="303"/>
      <c r="AO20" s="302"/>
      <c r="AP20" s="302"/>
      <c r="AQ20" s="302"/>
      <c r="AR20" s="302"/>
      <c r="AS20" s="302"/>
      <c r="AT20" s="302"/>
      <c r="AU20" s="302"/>
      <c r="AV20" s="303"/>
      <c r="AW20" s="302"/>
      <c r="AX20" s="302"/>
      <c r="AY20" s="302"/>
      <c r="AZ20" s="302"/>
      <c r="BA20" s="302"/>
      <c r="BB20" s="303"/>
      <c r="BC20" s="302"/>
      <c r="BD20" s="302"/>
      <c r="BE20" s="302"/>
      <c r="BF20" s="302"/>
      <c r="BG20" s="302"/>
      <c r="BH20" s="302"/>
      <c r="BI20" s="303"/>
      <c r="BJ20" s="302"/>
      <c r="BK20" s="302"/>
      <c r="BL20" s="302"/>
      <c r="BM20" s="302"/>
      <c r="BN20" s="302"/>
      <c r="BO20" s="302"/>
      <c r="BP20" s="303"/>
      <c r="BQ20" s="302"/>
      <c r="BR20" s="302"/>
      <c r="BS20" s="302"/>
      <c r="BT20" s="302"/>
      <c r="BU20" s="302"/>
      <c r="BV20" s="302"/>
      <c r="BW20" s="304"/>
      <c r="BX20" s="302"/>
      <c r="BY20" s="302"/>
      <c r="BZ20" s="302"/>
      <c r="CA20" s="302"/>
      <c r="CB20" s="302"/>
      <c r="CC20" s="302"/>
      <c r="CD20" s="304"/>
      <c r="CE20" s="302"/>
      <c r="CF20" s="302"/>
      <c r="CG20" s="302"/>
      <c r="CH20" s="302"/>
      <c r="CI20" s="302"/>
      <c r="CJ20" s="302"/>
      <c r="CK20" s="304"/>
      <c r="CL20" s="300"/>
      <c r="CM20" s="305"/>
      <c r="CN20" s="300"/>
      <c r="CO20" s="300"/>
      <c r="CP20" s="301"/>
      <c r="CQ20" s="241"/>
    </row>
    <row r="21" spans="1:95" ht="15.75">
      <c r="A21" s="301"/>
      <c r="B21" s="302"/>
      <c r="C21" s="302"/>
      <c r="D21" s="302"/>
      <c r="E21" s="302"/>
      <c r="F21" s="302"/>
      <c r="G21" s="302"/>
      <c r="H21" s="303"/>
      <c r="I21" s="302"/>
      <c r="J21" s="302"/>
      <c r="K21" s="302"/>
      <c r="L21" s="302"/>
      <c r="M21" s="302"/>
      <c r="N21" s="302"/>
      <c r="O21" s="302"/>
      <c r="P21" s="302"/>
      <c r="Q21" s="303"/>
      <c r="R21" s="302"/>
      <c r="S21" s="302"/>
      <c r="T21" s="302"/>
      <c r="U21" s="302"/>
      <c r="V21" s="302"/>
      <c r="W21" s="302"/>
      <c r="X21" s="302"/>
      <c r="Y21" s="303"/>
      <c r="Z21" s="302"/>
      <c r="AA21" s="302"/>
      <c r="AB21" s="302"/>
      <c r="AC21" s="302"/>
      <c r="AD21" s="302"/>
      <c r="AE21" s="302"/>
      <c r="AF21" s="302"/>
      <c r="AG21" s="303"/>
      <c r="AH21" s="302"/>
      <c r="AI21" s="302"/>
      <c r="AJ21" s="302"/>
      <c r="AK21" s="302"/>
      <c r="AL21" s="302"/>
      <c r="AM21" s="302"/>
      <c r="AN21" s="303"/>
      <c r="AO21" s="302"/>
      <c r="AP21" s="302"/>
      <c r="AQ21" s="302"/>
      <c r="AR21" s="302"/>
      <c r="AS21" s="302"/>
      <c r="AT21" s="302"/>
      <c r="AU21" s="302"/>
      <c r="AV21" s="303"/>
      <c r="AW21" s="302"/>
      <c r="AX21" s="302"/>
      <c r="AY21" s="302"/>
      <c r="AZ21" s="302"/>
      <c r="BA21" s="302"/>
      <c r="BB21" s="303"/>
      <c r="BC21" s="302"/>
      <c r="BD21" s="302"/>
      <c r="BE21" s="302"/>
      <c r="BF21" s="302"/>
      <c r="BG21" s="302"/>
      <c r="BH21" s="302"/>
      <c r="BI21" s="303"/>
      <c r="BJ21" s="302"/>
      <c r="BK21" s="302"/>
      <c r="BL21" s="302"/>
      <c r="BM21" s="302"/>
      <c r="BN21" s="302"/>
      <c r="BO21" s="302"/>
      <c r="BP21" s="303"/>
      <c r="BQ21" s="302"/>
      <c r="BR21" s="302"/>
      <c r="BS21" s="302"/>
      <c r="BT21" s="302"/>
      <c r="BU21" s="302"/>
      <c r="BV21" s="302"/>
      <c r="BW21" s="304"/>
      <c r="BX21" s="302"/>
      <c r="BY21" s="302"/>
      <c r="BZ21" s="302"/>
      <c r="CA21" s="302"/>
      <c r="CB21" s="302"/>
      <c r="CC21" s="302"/>
      <c r="CD21" s="304"/>
      <c r="CE21" s="302"/>
      <c r="CF21" s="302"/>
      <c r="CG21" s="302"/>
      <c r="CH21" s="302"/>
      <c r="CI21" s="302"/>
      <c r="CJ21" s="302"/>
      <c r="CK21" s="304"/>
      <c r="CL21" s="300"/>
      <c r="CM21" s="305"/>
      <c r="CN21" s="300"/>
      <c r="CO21" s="300"/>
      <c r="CP21" s="301"/>
      <c r="CQ21" s="241"/>
    </row>
    <row r="22" spans="1:95" ht="15.75">
      <c r="A22" s="301"/>
      <c r="B22" s="302"/>
      <c r="C22" s="302"/>
      <c r="D22" s="302"/>
      <c r="E22" s="302"/>
      <c r="F22" s="302"/>
      <c r="G22" s="302"/>
      <c r="H22" s="303"/>
      <c r="I22" s="302"/>
      <c r="J22" s="302"/>
      <c r="K22" s="302"/>
      <c r="L22" s="302"/>
      <c r="M22" s="302"/>
      <c r="N22" s="302"/>
      <c r="O22" s="302"/>
      <c r="P22" s="302"/>
      <c r="Q22" s="303"/>
      <c r="R22" s="302"/>
      <c r="S22" s="302"/>
      <c r="T22" s="302"/>
      <c r="U22" s="302"/>
      <c r="V22" s="302"/>
      <c r="W22" s="302"/>
      <c r="X22" s="302"/>
      <c r="Y22" s="303"/>
      <c r="Z22" s="302"/>
      <c r="AA22" s="302"/>
      <c r="AB22" s="302"/>
      <c r="AC22" s="302"/>
      <c r="AD22" s="302"/>
      <c r="AE22" s="302"/>
      <c r="AF22" s="302"/>
      <c r="AG22" s="303"/>
      <c r="AH22" s="302"/>
      <c r="AI22" s="302"/>
      <c r="AJ22" s="302"/>
      <c r="AK22" s="302"/>
      <c r="AL22" s="302"/>
      <c r="AM22" s="302"/>
      <c r="AN22" s="303"/>
      <c r="AO22" s="302"/>
      <c r="AP22" s="302"/>
      <c r="AQ22" s="302"/>
      <c r="AR22" s="302"/>
      <c r="AS22" s="302"/>
      <c r="AT22" s="302"/>
      <c r="AU22" s="302"/>
      <c r="AV22" s="303"/>
      <c r="AW22" s="302"/>
      <c r="AX22" s="302"/>
      <c r="AY22" s="302"/>
      <c r="AZ22" s="302"/>
      <c r="BA22" s="302"/>
      <c r="BB22" s="303"/>
      <c r="BC22" s="302"/>
      <c r="BD22" s="302"/>
      <c r="BE22" s="302"/>
      <c r="BF22" s="302"/>
      <c r="BG22" s="302"/>
      <c r="BH22" s="302"/>
      <c r="BI22" s="303"/>
      <c r="BJ22" s="302"/>
      <c r="BK22" s="302"/>
      <c r="BL22" s="302"/>
      <c r="BM22" s="302"/>
      <c r="BN22" s="302"/>
      <c r="BO22" s="302"/>
      <c r="BP22" s="303"/>
      <c r="BQ22" s="302"/>
      <c r="BR22" s="302"/>
      <c r="BS22" s="302"/>
      <c r="BT22" s="302"/>
      <c r="BU22" s="302"/>
      <c r="BV22" s="302"/>
      <c r="BW22" s="304"/>
      <c r="BX22" s="302"/>
      <c r="BY22" s="302"/>
      <c r="BZ22" s="302"/>
      <c r="CA22" s="302"/>
      <c r="CB22" s="302"/>
      <c r="CC22" s="302"/>
      <c r="CD22" s="304"/>
      <c r="CE22" s="302"/>
      <c r="CF22" s="302"/>
      <c r="CG22" s="302"/>
      <c r="CH22" s="302"/>
      <c r="CI22" s="302"/>
      <c r="CJ22" s="302"/>
      <c r="CK22" s="304"/>
      <c r="CL22" s="300"/>
      <c r="CM22" s="305"/>
      <c r="CN22" s="300"/>
      <c r="CO22" s="300"/>
      <c r="CP22" s="301"/>
      <c r="CQ22" s="241"/>
    </row>
    <row r="23" spans="1:95" ht="15.75">
      <c r="A23" s="301"/>
      <c r="B23" s="302"/>
      <c r="C23" s="302"/>
      <c r="D23" s="302"/>
      <c r="E23" s="302"/>
      <c r="F23" s="302"/>
      <c r="G23" s="302"/>
      <c r="H23" s="303"/>
      <c r="I23" s="302"/>
      <c r="J23" s="302"/>
      <c r="K23" s="302"/>
      <c r="L23" s="302"/>
      <c r="M23" s="302"/>
      <c r="N23" s="302"/>
      <c r="O23" s="302"/>
      <c r="P23" s="302"/>
      <c r="Q23" s="303"/>
      <c r="R23" s="302"/>
      <c r="S23" s="302"/>
      <c r="T23" s="302"/>
      <c r="U23" s="302"/>
      <c r="V23" s="302"/>
      <c r="W23" s="302"/>
      <c r="X23" s="302"/>
      <c r="Y23" s="303"/>
      <c r="Z23" s="302"/>
      <c r="AA23" s="302"/>
      <c r="AB23" s="302"/>
      <c r="AC23" s="302"/>
      <c r="AD23" s="302"/>
      <c r="AE23" s="302"/>
      <c r="AF23" s="302"/>
      <c r="AG23" s="303"/>
      <c r="AH23" s="302"/>
      <c r="AI23" s="302"/>
      <c r="AJ23" s="302"/>
      <c r="AK23" s="302"/>
      <c r="AL23" s="302"/>
      <c r="AM23" s="302"/>
      <c r="AN23" s="303"/>
      <c r="AO23" s="302"/>
      <c r="AP23" s="302"/>
      <c r="AQ23" s="302"/>
      <c r="AR23" s="302"/>
      <c r="AS23" s="302"/>
      <c r="AT23" s="302"/>
      <c r="AU23" s="302"/>
      <c r="AV23" s="303"/>
      <c r="AW23" s="302"/>
      <c r="AX23" s="302"/>
      <c r="AY23" s="302"/>
      <c r="AZ23" s="302"/>
      <c r="BA23" s="302"/>
      <c r="BB23" s="303"/>
      <c r="BC23" s="302"/>
      <c r="BD23" s="302"/>
      <c r="BE23" s="302"/>
      <c r="BF23" s="302"/>
      <c r="BG23" s="302"/>
      <c r="BH23" s="302"/>
      <c r="BI23" s="303"/>
      <c r="BJ23" s="302"/>
      <c r="BK23" s="302"/>
      <c r="BL23" s="302"/>
      <c r="BM23" s="302"/>
      <c r="BN23" s="302"/>
      <c r="BO23" s="302"/>
      <c r="BP23" s="303"/>
      <c r="BQ23" s="302"/>
      <c r="BR23" s="302"/>
      <c r="BS23" s="302"/>
      <c r="BT23" s="302"/>
      <c r="BU23" s="302"/>
      <c r="BV23" s="302"/>
      <c r="BW23" s="304"/>
      <c r="BX23" s="302"/>
      <c r="BY23" s="302"/>
      <c r="BZ23" s="302"/>
      <c r="CA23" s="302"/>
      <c r="CB23" s="302"/>
      <c r="CC23" s="302"/>
      <c r="CD23" s="304"/>
      <c r="CE23" s="302"/>
      <c r="CF23" s="302"/>
      <c r="CG23" s="302"/>
      <c r="CH23" s="302"/>
      <c r="CI23" s="302"/>
      <c r="CJ23" s="302"/>
      <c r="CK23" s="304"/>
      <c r="CL23" s="300"/>
      <c r="CM23" s="305"/>
      <c r="CN23" s="300"/>
      <c r="CO23" s="300"/>
      <c r="CP23" s="301"/>
      <c r="CQ23" s="241"/>
    </row>
    <row r="24" spans="1:95" ht="15.75">
      <c r="A24" s="301"/>
      <c r="B24" s="302"/>
      <c r="C24" s="302"/>
      <c r="D24" s="302"/>
      <c r="E24" s="302"/>
      <c r="F24" s="302"/>
      <c r="G24" s="302"/>
      <c r="H24" s="303"/>
      <c r="I24" s="302"/>
      <c r="J24" s="302"/>
      <c r="K24" s="302"/>
      <c r="L24" s="302"/>
      <c r="M24" s="302"/>
      <c r="N24" s="302"/>
      <c r="O24" s="302"/>
      <c r="P24" s="302"/>
      <c r="Q24" s="303"/>
      <c r="R24" s="302"/>
      <c r="S24" s="302"/>
      <c r="T24" s="302"/>
      <c r="U24" s="302"/>
      <c r="V24" s="302"/>
      <c r="W24" s="302"/>
      <c r="X24" s="302"/>
      <c r="Y24" s="303"/>
      <c r="Z24" s="302"/>
      <c r="AA24" s="302"/>
      <c r="AB24" s="302"/>
      <c r="AC24" s="302"/>
      <c r="AD24" s="302"/>
      <c r="AE24" s="302"/>
      <c r="AF24" s="302"/>
      <c r="AG24" s="303"/>
      <c r="AH24" s="302"/>
      <c r="AI24" s="302"/>
      <c r="AJ24" s="302"/>
      <c r="AK24" s="302"/>
      <c r="AL24" s="302"/>
      <c r="AM24" s="302"/>
      <c r="AN24" s="303"/>
      <c r="AO24" s="302"/>
      <c r="AP24" s="302"/>
      <c r="AQ24" s="302"/>
      <c r="AR24" s="302"/>
      <c r="AS24" s="302"/>
      <c r="AT24" s="302"/>
      <c r="AU24" s="302"/>
      <c r="AV24" s="303"/>
      <c r="AW24" s="302"/>
      <c r="AX24" s="302"/>
      <c r="AY24" s="302"/>
      <c r="AZ24" s="302"/>
      <c r="BA24" s="302"/>
      <c r="BB24" s="303"/>
      <c r="BC24" s="302"/>
      <c r="BD24" s="302"/>
      <c r="BE24" s="302"/>
      <c r="BF24" s="302"/>
      <c r="BG24" s="302"/>
      <c r="BH24" s="302"/>
      <c r="BI24" s="303"/>
      <c r="BJ24" s="302"/>
      <c r="BK24" s="302"/>
      <c r="BL24" s="302"/>
      <c r="BM24" s="302"/>
      <c r="BN24" s="302"/>
      <c r="BO24" s="302"/>
      <c r="BP24" s="303"/>
      <c r="BQ24" s="302"/>
      <c r="BR24" s="302"/>
      <c r="BS24" s="302"/>
      <c r="BT24" s="302"/>
      <c r="BU24" s="302"/>
      <c r="BV24" s="302"/>
      <c r="BW24" s="304"/>
      <c r="BX24" s="302"/>
      <c r="BY24" s="302"/>
      <c r="BZ24" s="302"/>
      <c r="CA24" s="302"/>
      <c r="CB24" s="302"/>
      <c r="CC24" s="302"/>
      <c r="CD24" s="304"/>
      <c r="CE24" s="302"/>
      <c r="CF24" s="302"/>
      <c r="CG24" s="302"/>
      <c r="CH24" s="302"/>
      <c r="CI24" s="302"/>
      <c r="CJ24" s="302"/>
      <c r="CK24" s="304"/>
      <c r="CL24" s="300"/>
      <c r="CM24" s="305"/>
      <c r="CN24" s="300"/>
      <c r="CO24" s="300"/>
      <c r="CP24" s="301"/>
      <c r="CQ24" s="241"/>
    </row>
    <row r="25" spans="1:95" ht="15.75">
      <c r="A25" s="301"/>
      <c r="B25" s="302"/>
      <c r="C25" s="302"/>
      <c r="D25" s="302"/>
      <c r="E25" s="302"/>
      <c r="F25" s="302"/>
      <c r="G25" s="302"/>
      <c r="H25" s="303"/>
      <c r="I25" s="302"/>
      <c r="J25" s="302"/>
      <c r="K25" s="302"/>
      <c r="L25" s="302"/>
      <c r="M25" s="302"/>
      <c r="N25" s="302"/>
      <c r="O25" s="302"/>
      <c r="P25" s="302"/>
      <c r="Q25" s="303"/>
      <c r="R25" s="302"/>
      <c r="S25" s="302"/>
      <c r="T25" s="302"/>
      <c r="U25" s="302"/>
      <c r="V25" s="302"/>
      <c r="W25" s="302"/>
      <c r="X25" s="302"/>
      <c r="Y25" s="303"/>
      <c r="Z25" s="302"/>
      <c r="AA25" s="302"/>
      <c r="AB25" s="302"/>
      <c r="AC25" s="302"/>
      <c r="AD25" s="302"/>
      <c r="AE25" s="302"/>
      <c r="AF25" s="302"/>
      <c r="AG25" s="303"/>
      <c r="AH25" s="302"/>
      <c r="AI25" s="302"/>
      <c r="AJ25" s="302"/>
      <c r="AK25" s="302"/>
      <c r="AL25" s="302"/>
      <c r="AM25" s="302"/>
      <c r="AN25" s="303"/>
      <c r="AO25" s="302"/>
      <c r="AP25" s="302"/>
      <c r="AQ25" s="302"/>
      <c r="AR25" s="302"/>
      <c r="AS25" s="302"/>
      <c r="AT25" s="302"/>
      <c r="AU25" s="302"/>
      <c r="AV25" s="303"/>
      <c r="AW25" s="302"/>
      <c r="AX25" s="302"/>
      <c r="AY25" s="302"/>
      <c r="AZ25" s="302"/>
      <c r="BA25" s="302"/>
      <c r="BB25" s="303"/>
      <c r="BC25" s="302"/>
      <c r="BD25" s="302"/>
      <c r="BE25" s="302"/>
      <c r="BF25" s="302"/>
      <c r="BG25" s="302"/>
      <c r="BH25" s="302"/>
      <c r="BI25" s="303"/>
      <c r="BJ25" s="302"/>
      <c r="BK25" s="302"/>
      <c r="BL25" s="302"/>
      <c r="BM25" s="302"/>
      <c r="BN25" s="302"/>
      <c r="BO25" s="302"/>
      <c r="BP25" s="303"/>
      <c r="BQ25" s="302"/>
      <c r="BR25" s="302"/>
      <c r="BS25" s="302"/>
      <c r="BT25" s="302"/>
      <c r="BU25" s="302"/>
      <c r="BV25" s="302"/>
      <c r="BW25" s="304"/>
      <c r="BX25" s="302"/>
      <c r="BY25" s="302"/>
      <c r="BZ25" s="302"/>
      <c r="CA25" s="302"/>
      <c r="CB25" s="302"/>
      <c r="CC25" s="302"/>
      <c r="CD25" s="304"/>
      <c r="CE25" s="302"/>
      <c r="CF25" s="302"/>
      <c r="CG25" s="302"/>
      <c r="CH25" s="302"/>
      <c r="CI25" s="302"/>
      <c r="CJ25" s="302"/>
      <c r="CK25" s="304"/>
      <c r="CL25" s="300"/>
      <c r="CM25" s="305"/>
      <c r="CN25" s="300"/>
      <c r="CO25" s="300"/>
      <c r="CP25" s="301"/>
      <c r="CQ25" s="241"/>
    </row>
    <row r="26" spans="1:95" ht="15.75">
      <c r="A26" s="301"/>
      <c r="B26" s="302"/>
      <c r="C26" s="302"/>
      <c r="D26" s="302"/>
      <c r="E26" s="302"/>
      <c r="F26" s="302"/>
      <c r="G26" s="302"/>
      <c r="H26" s="303"/>
      <c r="I26" s="302"/>
      <c r="J26" s="302"/>
      <c r="K26" s="302"/>
      <c r="L26" s="302"/>
      <c r="M26" s="302"/>
      <c r="N26" s="302"/>
      <c r="O26" s="302"/>
      <c r="P26" s="302"/>
      <c r="Q26" s="303"/>
      <c r="R26" s="302"/>
      <c r="S26" s="302"/>
      <c r="T26" s="302"/>
      <c r="U26" s="302"/>
      <c r="V26" s="302"/>
      <c r="W26" s="302"/>
      <c r="X26" s="302"/>
      <c r="Y26" s="303"/>
      <c r="Z26" s="302"/>
      <c r="AA26" s="302"/>
      <c r="AB26" s="302"/>
      <c r="AC26" s="302"/>
      <c r="AD26" s="302"/>
      <c r="AE26" s="302"/>
      <c r="AF26" s="302"/>
      <c r="AG26" s="303"/>
      <c r="AH26" s="302"/>
      <c r="AI26" s="302"/>
      <c r="AJ26" s="302"/>
      <c r="AK26" s="302"/>
      <c r="AL26" s="302"/>
      <c r="AM26" s="302"/>
      <c r="AN26" s="303"/>
      <c r="AO26" s="302"/>
      <c r="AP26" s="302"/>
      <c r="AQ26" s="302"/>
      <c r="AR26" s="302"/>
      <c r="AS26" s="302"/>
      <c r="AT26" s="302"/>
      <c r="AU26" s="302"/>
      <c r="AV26" s="303"/>
      <c r="AW26" s="302"/>
      <c r="AX26" s="302"/>
      <c r="AY26" s="302"/>
      <c r="AZ26" s="302"/>
      <c r="BA26" s="302"/>
      <c r="BB26" s="303"/>
      <c r="BC26" s="302"/>
      <c r="BD26" s="302"/>
      <c r="BE26" s="302"/>
      <c r="BF26" s="302"/>
      <c r="BG26" s="302"/>
      <c r="BH26" s="302"/>
      <c r="BI26" s="303"/>
      <c r="BJ26" s="302"/>
      <c r="BK26" s="302"/>
      <c r="BL26" s="302"/>
      <c r="BM26" s="302"/>
      <c r="BN26" s="302"/>
      <c r="BO26" s="302"/>
      <c r="BP26" s="303"/>
      <c r="BQ26" s="302"/>
      <c r="BR26" s="302"/>
      <c r="BS26" s="302"/>
      <c r="BT26" s="302"/>
      <c r="BU26" s="302"/>
      <c r="BV26" s="302"/>
      <c r="BW26" s="304"/>
      <c r="BX26" s="302"/>
      <c r="BY26" s="302"/>
      <c r="BZ26" s="302"/>
      <c r="CA26" s="302"/>
      <c r="CB26" s="302"/>
      <c r="CC26" s="302"/>
      <c r="CD26" s="304"/>
      <c r="CE26" s="302"/>
      <c r="CF26" s="302"/>
      <c r="CG26" s="302"/>
      <c r="CH26" s="302"/>
      <c r="CI26" s="302"/>
      <c r="CJ26" s="302"/>
      <c r="CK26" s="304"/>
      <c r="CL26" s="300"/>
      <c r="CM26" s="305"/>
      <c r="CN26" s="300"/>
      <c r="CO26" s="300"/>
      <c r="CP26" s="301"/>
      <c r="CQ26" s="241"/>
    </row>
    <row r="27" spans="1:95" ht="15.75">
      <c r="A27" s="301"/>
      <c r="B27" s="302"/>
      <c r="C27" s="302"/>
      <c r="D27" s="302"/>
      <c r="E27" s="302"/>
      <c r="F27" s="302"/>
      <c r="G27" s="302"/>
      <c r="H27" s="303"/>
      <c r="I27" s="302"/>
      <c r="J27" s="302"/>
      <c r="K27" s="302"/>
      <c r="L27" s="302"/>
      <c r="M27" s="302"/>
      <c r="N27" s="302"/>
      <c r="O27" s="302"/>
      <c r="P27" s="302"/>
      <c r="Q27" s="303"/>
      <c r="R27" s="302"/>
      <c r="S27" s="302"/>
      <c r="T27" s="302"/>
      <c r="U27" s="302"/>
      <c r="V27" s="302"/>
      <c r="W27" s="302"/>
      <c r="X27" s="302"/>
      <c r="Y27" s="303"/>
      <c r="Z27" s="302"/>
      <c r="AA27" s="302"/>
      <c r="AB27" s="302"/>
      <c r="AC27" s="302"/>
      <c r="AD27" s="302"/>
      <c r="AE27" s="302"/>
      <c r="AF27" s="302"/>
      <c r="AG27" s="303"/>
      <c r="AH27" s="302"/>
      <c r="AI27" s="302"/>
      <c r="AJ27" s="302"/>
      <c r="AK27" s="302"/>
      <c r="AL27" s="302"/>
      <c r="AM27" s="302"/>
      <c r="AN27" s="303"/>
      <c r="AO27" s="302"/>
      <c r="AP27" s="302"/>
      <c r="AQ27" s="302"/>
      <c r="AR27" s="302"/>
      <c r="AS27" s="302"/>
      <c r="AT27" s="302"/>
      <c r="AU27" s="302"/>
      <c r="AV27" s="303"/>
      <c r="AW27" s="302"/>
      <c r="AX27" s="302"/>
      <c r="AY27" s="302"/>
      <c r="AZ27" s="302"/>
      <c r="BA27" s="302"/>
      <c r="BB27" s="303"/>
      <c r="BC27" s="302"/>
      <c r="BD27" s="302"/>
      <c r="BE27" s="302"/>
      <c r="BF27" s="302"/>
      <c r="BG27" s="302"/>
      <c r="BH27" s="302"/>
      <c r="BI27" s="303"/>
      <c r="BJ27" s="302"/>
      <c r="BK27" s="302"/>
      <c r="BL27" s="302"/>
      <c r="BM27" s="302"/>
      <c r="BN27" s="302"/>
      <c r="BO27" s="302"/>
      <c r="BP27" s="303"/>
      <c r="BQ27" s="302"/>
      <c r="BR27" s="302"/>
      <c r="BS27" s="302"/>
      <c r="BT27" s="302"/>
      <c r="BU27" s="302"/>
      <c r="BV27" s="302"/>
      <c r="BW27" s="304"/>
      <c r="BX27" s="302"/>
      <c r="BY27" s="302"/>
      <c r="BZ27" s="302"/>
      <c r="CA27" s="302"/>
      <c r="CB27" s="302"/>
      <c r="CC27" s="302"/>
      <c r="CD27" s="304"/>
      <c r="CE27" s="302"/>
      <c r="CF27" s="302"/>
      <c r="CG27" s="302"/>
      <c r="CH27" s="302"/>
      <c r="CI27" s="302"/>
      <c r="CJ27" s="302"/>
      <c r="CK27" s="304"/>
      <c r="CL27" s="300"/>
      <c r="CM27" s="305"/>
      <c r="CN27" s="300"/>
      <c r="CO27" s="300"/>
      <c r="CP27" s="301"/>
      <c r="CQ27" s="241"/>
    </row>
    <row r="28" spans="1:95" ht="15.75">
      <c r="A28" s="301"/>
      <c r="B28" s="302"/>
      <c r="C28" s="302"/>
      <c r="D28" s="302"/>
      <c r="E28" s="302"/>
      <c r="F28" s="302"/>
      <c r="G28" s="302"/>
      <c r="H28" s="303"/>
      <c r="I28" s="302"/>
      <c r="J28" s="302"/>
      <c r="K28" s="302"/>
      <c r="L28" s="302"/>
      <c r="M28" s="302"/>
      <c r="N28" s="302"/>
      <c r="O28" s="302"/>
      <c r="P28" s="302"/>
      <c r="Q28" s="303"/>
      <c r="R28" s="302"/>
      <c r="S28" s="302"/>
      <c r="T28" s="302"/>
      <c r="U28" s="302"/>
      <c r="V28" s="302"/>
      <c r="W28" s="302"/>
      <c r="X28" s="302"/>
      <c r="Y28" s="303"/>
      <c r="Z28" s="302"/>
      <c r="AA28" s="302"/>
      <c r="AB28" s="302"/>
      <c r="AC28" s="302"/>
      <c r="AD28" s="302"/>
      <c r="AE28" s="302"/>
      <c r="AF28" s="302"/>
      <c r="AG28" s="303"/>
      <c r="AH28" s="302"/>
      <c r="AI28" s="302"/>
      <c r="AJ28" s="302"/>
      <c r="AK28" s="302"/>
      <c r="AL28" s="302"/>
      <c r="AM28" s="302"/>
      <c r="AN28" s="303"/>
      <c r="AO28" s="302"/>
      <c r="AP28" s="302"/>
      <c r="AQ28" s="302"/>
      <c r="AR28" s="302"/>
      <c r="AS28" s="302"/>
      <c r="AT28" s="302"/>
      <c r="AU28" s="302"/>
      <c r="AV28" s="303"/>
      <c r="AW28" s="302"/>
      <c r="AX28" s="302"/>
      <c r="AY28" s="302"/>
      <c r="AZ28" s="302"/>
      <c r="BA28" s="302"/>
      <c r="BB28" s="303"/>
      <c r="BC28" s="302"/>
      <c r="BD28" s="302"/>
      <c r="BE28" s="302"/>
      <c r="BF28" s="302"/>
      <c r="BG28" s="302"/>
      <c r="BH28" s="302"/>
      <c r="BI28" s="303"/>
      <c r="BJ28" s="302"/>
      <c r="BK28" s="302"/>
      <c r="BL28" s="302"/>
      <c r="BM28" s="302"/>
      <c r="BN28" s="302"/>
      <c r="BO28" s="302"/>
      <c r="BP28" s="303"/>
      <c r="BQ28" s="302"/>
      <c r="BR28" s="302"/>
      <c r="BS28" s="302"/>
      <c r="BT28" s="302"/>
      <c r="BU28" s="302"/>
      <c r="BV28" s="302"/>
      <c r="BW28" s="304"/>
      <c r="BX28" s="302"/>
      <c r="BY28" s="302"/>
      <c r="BZ28" s="302"/>
      <c r="CA28" s="302"/>
      <c r="CB28" s="302"/>
      <c r="CC28" s="302"/>
      <c r="CD28" s="304"/>
      <c r="CE28" s="302"/>
      <c r="CF28" s="302"/>
      <c r="CG28" s="302"/>
      <c r="CH28" s="302"/>
      <c r="CI28" s="302"/>
      <c r="CJ28" s="302"/>
      <c r="CK28" s="304"/>
      <c r="CL28" s="300"/>
      <c r="CM28" s="305"/>
      <c r="CN28" s="300"/>
      <c r="CO28" s="300"/>
      <c r="CP28" s="301"/>
      <c r="CQ28" s="241"/>
    </row>
    <row r="29" spans="1:95" ht="15.75">
      <c r="A29" s="301"/>
      <c r="B29" s="302"/>
      <c r="C29" s="302"/>
      <c r="D29" s="302"/>
      <c r="E29" s="302"/>
      <c r="F29" s="302"/>
      <c r="G29" s="302"/>
      <c r="H29" s="303"/>
      <c r="I29" s="302"/>
      <c r="J29" s="302"/>
      <c r="K29" s="302"/>
      <c r="L29" s="302"/>
      <c r="M29" s="302"/>
      <c r="N29" s="302"/>
      <c r="O29" s="302"/>
      <c r="P29" s="302"/>
      <c r="Q29" s="303"/>
      <c r="R29" s="302"/>
      <c r="S29" s="302"/>
      <c r="T29" s="302"/>
      <c r="U29" s="302"/>
      <c r="V29" s="302"/>
      <c r="W29" s="302"/>
      <c r="X29" s="302"/>
      <c r="Y29" s="303"/>
      <c r="Z29" s="302"/>
      <c r="AA29" s="302"/>
      <c r="AB29" s="302"/>
      <c r="AC29" s="302"/>
      <c r="AD29" s="302"/>
      <c r="AE29" s="302"/>
      <c r="AF29" s="302"/>
      <c r="AG29" s="303"/>
      <c r="AH29" s="302"/>
      <c r="AI29" s="302"/>
      <c r="AJ29" s="302"/>
      <c r="AK29" s="302"/>
      <c r="AL29" s="302"/>
      <c r="AM29" s="302"/>
      <c r="AN29" s="303"/>
      <c r="AO29" s="302"/>
      <c r="AP29" s="302"/>
      <c r="AQ29" s="302"/>
      <c r="AR29" s="302"/>
      <c r="AS29" s="302"/>
      <c r="AT29" s="302"/>
      <c r="AU29" s="302"/>
      <c r="AV29" s="303"/>
      <c r="AW29" s="302"/>
      <c r="AX29" s="302"/>
      <c r="AY29" s="302"/>
      <c r="AZ29" s="302"/>
      <c r="BA29" s="302"/>
      <c r="BB29" s="303"/>
      <c r="BC29" s="302"/>
      <c r="BD29" s="302"/>
      <c r="BE29" s="302"/>
      <c r="BF29" s="302"/>
      <c r="BG29" s="302"/>
      <c r="BH29" s="302"/>
      <c r="BI29" s="303"/>
      <c r="BJ29" s="302"/>
      <c r="BK29" s="302"/>
      <c r="BL29" s="302"/>
      <c r="BM29" s="302"/>
      <c r="BN29" s="302"/>
      <c r="BO29" s="302"/>
      <c r="BP29" s="303"/>
      <c r="BQ29" s="302"/>
      <c r="BR29" s="302"/>
      <c r="BS29" s="302"/>
      <c r="BT29" s="302"/>
      <c r="BU29" s="302"/>
      <c r="BV29" s="302"/>
      <c r="BW29" s="304"/>
      <c r="BX29" s="302"/>
      <c r="BY29" s="302"/>
      <c r="BZ29" s="302"/>
      <c r="CA29" s="302"/>
      <c r="CB29" s="302"/>
      <c r="CC29" s="302"/>
      <c r="CD29" s="304"/>
      <c r="CE29" s="302"/>
      <c r="CF29" s="302"/>
      <c r="CG29" s="302"/>
      <c r="CH29" s="302"/>
      <c r="CI29" s="302"/>
      <c r="CJ29" s="302"/>
      <c r="CK29" s="304"/>
      <c r="CL29" s="300"/>
      <c r="CM29" s="305"/>
      <c r="CN29" s="300"/>
      <c r="CO29" s="300"/>
      <c r="CP29" s="301"/>
      <c r="CQ29" s="241"/>
    </row>
    <row r="30" spans="1:95" ht="15.75">
      <c r="A30" s="301"/>
      <c r="B30" s="302"/>
      <c r="C30" s="302"/>
      <c r="D30" s="302"/>
      <c r="E30" s="302"/>
      <c r="F30" s="302"/>
      <c r="G30" s="302"/>
      <c r="H30" s="303"/>
      <c r="I30" s="302"/>
      <c r="J30" s="302"/>
      <c r="K30" s="302"/>
      <c r="L30" s="302"/>
      <c r="M30" s="302"/>
      <c r="N30" s="302"/>
      <c r="O30" s="302"/>
      <c r="P30" s="302"/>
      <c r="Q30" s="303"/>
      <c r="R30" s="302"/>
      <c r="S30" s="302"/>
      <c r="T30" s="302"/>
      <c r="U30" s="302"/>
      <c r="V30" s="302"/>
      <c r="W30" s="302"/>
      <c r="X30" s="302"/>
      <c r="Y30" s="303"/>
      <c r="Z30" s="302"/>
      <c r="AA30" s="302"/>
      <c r="AB30" s="302"/>
      <c r="AC30" s="302"/>
      <c r="AD30" s="302"/>
      <c r="AE30" s="302"/>
      <c r="AF30" s="302"/>
      <c r="AG30" s="303"/>
      <c r="AH30" s="302"/>
      <c r="AI30" s="302"/>
      <c r="AJ30" s="302"/>
      <c r="AK30" s="302"/>
      <c r="AL30" s="302"/>
      <c r="AM30" s="302"/>
      <c r="AN30" s="303"/>
      <c r="AO30" s="302"/>
      <c r="AP30" s="302"/>
      <c r="AQ30" s="302"/>
      <c r="AR30" s="302"/>
      <c r="AS30" s="302"/>
      <c r="AT30" s="302"/>
      <c r="AU30" s="302"/>
      <c r="AV30" s="303"/>
      <c r="AW30" s="302"/>
      <c r="AX30" s="302"/>
      <c r="AY30" s="302"/>
      <c r="AZ30" s="302"/>
      <c r="BA30" s="302"/>
      <c r="BB30" s="303"/>
      <c r="BC30" s="302"/>
      <c r="BD30" s="302"/>
      <c r="BE30" s="302"/>
      <c r="BF30" s="302"/>
      <c r="BG30" s="302"/>
      <c r="BH30" s="302"/>
      <c r="BI30" s="303"/>
      <c r="BJ30" s="302"/>
      <c r="BK30" s="302"/>
      <c r="BL30" s="302"/>
      <c r="BM30" s="302"/>
      <c r="BN30" s="302"/>
      <c r="BO30" s="302"/>
      <c r="BP30" s="303"/>
      <c r="BQ30" s="302"/>
      <c r="BR30" s="302"/>
      <c r="BS30" s="302"/>
      <c r="BT30" s="302"/>
      <c r="BU30" s="302"/>
      <c r="BV30" s="302"/>
      <c r="BW30" s="304"/>
      <c r="BX30" s="302"/>
      <c r="BY30" s="302"/>
      <c r="BZ30" s="302"/>
      <c r="CA30" s="302"/>
      <c r="CB30" s="302"/>
      <c r="CC30" s="302"/>
      <c r="CD30" s="304"/>
      <c r="CE30" s="302"/>
      <c r="CF30" s="302"/>
      <c r="CG30" s="302"/>
      <c r="CH30" s="302"/>
      <c r="CI30" s="302"/>
      <c r="CJ30" s="302"/>
      <c r="CK30" s="304"/>
      <c r="CL30" s="300"/>
      <c r="CM30" s="305"/>
      <c r="CN30" s="300"/>
      <c r="CO30" s="300"/>
      <c r="CP30" s="301"/>
      <c r="CQ30" s="241"/>
    </row>
    <row r="31" spans="1:95" ht="15.75">
      <c r="A31" s="301"/>
      <c r="B31" s="302"/>
      <c r="C31" s="302"/>
      <c r="D31" s="302"/>
      <c r="E31" s="302"/>
      <c r="F31" s="302"/>
      <c r="G31" s="302"/>
      <c r="H31" s="303"/>
      <c r="I31" s="302"/>
      <c r="J31" s="302"/>
      <c r="K31" s="302"/>
      <c r="L31" s="302"/>
      <c r="M31" s="302"/>
      <c r="N31" s="302"/>
      <c r="O31" s="302"/>
      <c r="P31" s="302"/>
      <c r="Q31" s="303"/>
      <c r="R31" s="302"/>
      <c r="S31" s="302"/>
      <c r="T31" s="302"/>
      <c r="U31" s="302"/>
      <c r="V31" s="302"/>
      <c r="W31" s="302"/>
      <c r="X31" s="302"/>
      <c r="Y31" s="303"/>
      <c r="Z31" s="302"/>
      <c r="AA31" s="302"/>
      <c r="AB31" s="302"/>
      <c r="AC31" s="302"/>
      <c r="AD31" s="302"/>
      <c r="AE31" s="302"/>
      <c r="AF31" s="302"/>
      <c r="AG31" s="303"/>
      <c r="AH31" s="302"/>
      <c r="AI31" s="302"/>
      <c r="AJ31" s="302"/>
      <c r="AK31" s="302"/>
      <c r="AL31" s="302"/>
      <c r="AM31" s="302"/>
      <c r="AN31" s="303"/>
      <c r="AO31" s="302"/>
      <c r="AP31" s="302"/>
      <c r="AQ31" s="302"/>
      <c r="AR31" s="302"/>
      <c r="AS31" s="302"/>
      <c r="AT31" s="302"/>
      <c r="AU31" s="302"/>
      <c r="AV31" s="303"/>
      <c r="AW31" s="302"/>
      <c r="AX31" s="302"/>
      <c r="AY31" s="302"/>
      <c r="AZ31" s="302"/>
      <c r="BA31" s="302"/>
      <c r="BB31" s="303"/>
      <c r="BC31" s="302"/>
      <c r="BD31" s="302"/>
      <c r="BE31" s="302"/>
      <c r="BF31" s="302"/>
      <c r="BG31" s="302"/>
      <c r="BH31" s="302"/>
      <c r="BI31" s="303"/>
      <c r="BJ31" s="302"/>
      <c r="BK31" s="302"/>
      <c r="BL31" s="302"/>
      <c r="BM31" s="302"/>
      <c r="BN31" s="302"/>
      <c r="BO31" s="302"/>
      <c r="BP31" s="303"/>
      <c r="BQ31" s="302"/>
      <c r="BR31" s="302"/>
      <c r="BS31" s="302"/>
      <c r="BT31" s="302"/>
      <c r="BU31" s="302"/>
      <c r="BV31" s="302"/>
      <c r="BW31" s="304"/>
      <c r="BX31" s="302"/>
      <c r="BY31" s="302"/>
      <c r="BZ31" s="302"/>
      <c r="CA31" s="302"/>
      <c r="CB31" s="302"/>
      <c r="CC31" s="302"/>
      <c r="CD31" s="304"/>
      <c r="CE31" s="302"/>
      <c r="CF31" s="302"/>
      <c r="CG31" s="302"/>
      <c r="CH31" s="302"/>
      <c r="CI31" s="302"/>
      <c r="CJ31" s="302"/>
      <c r="CK31" s="304"/>
      <c r="CL31" s="300"/>
      <c r="CM31" s="305"/>
      <c r="CN31" s="300"/>
      <c r="CO31" s="300"/>
      <c r="CP31" s="301"/>
      <c r="CQ31" s="241"/>
    </row>
    <row r="32" spans="1:95" ht="15.75">
      <c r="A32" s="301"/>
      <c r="B32" s="302"/>
      <c r="C32" s="302"/>
      <c r="D32" s="302"/>
      <c r="E32" s="302"/>
      <c r="F32" s="302"/>
      <c r="G32" s="302"/>
      <c r="H32" s="303"/>
      <c r="I32" s="302"/>
      <c r="J32" s="302"/>
      <c r="K32" s="302"/>
      <c r="L32" s="302"/>
      <c r="M32" s="302"/>
      <c r="N32" s="302"/>
      <c r="O32" s="302"/>
      <c r="P32" s="302"/>
      <c r="Q32" s="303"/>
      <c r="R32" s="302"/>
      <c r="S32" s="302"/>
      <c r="T32" s="302"/>
      <c r="U32" s="302"/>
      <c r="V32" s="302"/>
      <c r="W32" s="302"/>
      <c r="X32" s="302"/>
      <c r="Y32" s="303"/>
      <c r="Z32" s="302"/>
      <c r="AA32" s="302"/>
      <c r="AB32" s="302"/>
      <c r="AC32" s="302"/>
      <c r="AD32" s="302"/>
      <c r="AE32" s="302"/>
      <c r="AF32" s="302"/>
      <c r="AG32" s="303"/>
      <c r="AH32" s="302"/>
      <c r="AI32" s="302"/>
      <c r="AJ32" s="302"/>
      <c r="AK32" s="302"/>
      <c r="AL32" s="302"/>
      <c r="AM32" s="302"/>
      <c r="AN32" s="303"/>
      <c r="AO32" s="302"/>
      <c r="AP32" s="302"/>
      <c r="AQ32" s="302"/>
      <c r="AR32" s="302"/>
      <c r="AS32" s="302"/>
      <c r="AT32" s="302"/>
      <c r="AU32" s="302"/>
      <c r="AV32" s="303"/>
      <c r="AW32" s="302"/>
      <c r="AX32" s="302"/>
      <c r="AY32" s="302"/>
      <c r="AZ32" s="302"/>
      <c r="BA32" s="302"/>
      <c r="BB32" s="303"/>
      <c r="BC32" s="302"/>
      <c r="BD32" s="302"/>
      <c r="BE32" s="302"/>
      <c r="BF32" s="302"/>
      <c r="BG32" s="302"/>
      <c r="BH32" s="302"/>
      <c r="BI32" s="303"/>
      <c r="BJ32" s="302"/>
      <c r="BK32" s="302"/>
      <c r="BL32" s="302"/>
      <c r="BM32" s="302"/>
      <c r="BN32" s="302"/>
      <c r="BO32" s="302"/>
      <c r="BP32" s="303"/>
      <c r="BQ32" s="302"/>
      <c r="BR32" s="302"/>
      <c r="BS32" s="302"/>
      <c r="BT32" s="302"/>
      <c r="BU32" s="302"/>
      <c r="BV32" s="302"/>
      <c r="BW32" s="304"/>
      <c r="BX32" s="302"/>
      <c r="BY32" s="302"/>
      <c r="BZ32" s="302"/>
      <c r="CA32" s="302"/>
      <c r="CB32" s="302"/>
      <c r="CC32" s="302"/>
      <c r="CD32" s="304"/>
      <c r="CE32" s="302"/>
      <c r="CF32" s="302"/>
      <c r="CG32" s="302"/>
      <c r="CH32" s="302"/>
      <c r="CI32" s="302"/>
      <c r="CJ32" s="302"/>
      <c r="CK32" s="304"/>
      <c r="CL32" s="300"/>
      <c r="CM32" s="305"/>
      <c r="CN32" s="300"/>
      <c r="CO32" s="300"/>
      <c r="CP32" s="301"/>
      <c r="CQ32" s="241"/>
    </row>
    <row r="33" spans="1:95" ht="15.75">
      <c r="A33" s="301"/>
      <c r="B33" s="302"/>
      <c r="C33" s="302"/>
      <c r="D33" s="302"/>
      <c r="E33" s="302"/>
      <c r="F33" s="302"/>
      <c r="G33" s="302"/>
      <c r="H33" s="303"/>
      <c r="I33" s="302"/>
      <c r="J33" s="302"/>
      <c r="K33" s="302"/>
      <c r="L33" s="302"/>
      <c r="M33" s="302"/>
      <c r="N33" s="302"/>
      <c r="O33" s="302"/>
      <c r="P33" s="302"/>
      <c r="Q33" s="303"/>
      <c r="R33" s="302"/>
      <c r="S33" s="302"/>
      <c r="T33" s="302"/>
      <c r="U33" s="302"/>
      <c r="V33" s="302"/>
      <c r="W33" s="302"/>
      <c r="X33" s="302"/>
      <c r="Y33" s="303"/>
      <c r="Z33" s="302"/>
      <c r="AA33" s="302"/>
      <c r="AB33" s="302"/>
      <c r="AC33" s="302"/>
      <c r="AD33" s="302"/>
      <c r="AE33" s="302"/>
      <c r="AF33" s="302"/>
      <c r="AG33" s="303"/>
      <c r="AH33" s="302"/>
      <c r="AI33" s="302"/>
      <c r="AJ33" s="302"/>
      <c r="AK33" s="302"/>
      <c r="AL33" s="302"/>
      <c r="AM33" s="302"/>
      <c r="AN33" s="303"/>
      <c r="AO33" s="302"/>
      <c r="AP33" s="302"/>
      <c r="AQ33" s="302"/>
      <c r="AR33" s="302"/>
      <c r="AS33" s="302"/>
      <c r="AT33" s="302"/>
      <c r="AU33" s="302"/>
      <c r="AV33" s="303"/>
      <c r="AW33" s="302"/>
      <c r="AX33" s="302"/>
      <c r="AY33" s="302"/>
      <c r="AZ33" s="302"/>
      <c r="BA33" s="302"/>
      <c r="BB33" s="303"/>
      <c r="BC33" s="302"/>
      <c r="BD33" s="302"/>
      <c r="BE33" s="302"/>
      <c r="BF33" s="302"/>
      <c r="BG33" s="302"/>
      <c r="BH33" s="302"/>
      <c r="BI33" s="303"/>
      <c r="BJ33" s="302"/>
      <c r="BK33" s="302"/>
      <c r="BL33" s="302"/>
      <c r="BM33" s="302"/>
      <c r="BN33" s="302"/>
      <c r="BO33" s="302"/>
      <c r="BP33" s="303"/>
      <c r="BQ33" s="302"/>
      <c r="BR33" s="302"/>
      <c r="BS33" s="302"/>
      <c r="BT33" s="302"/>
      <c r="BU33" s="302"/>
      <c r="BV33" s="302"/>
      <c r="BW33" s="304"/>
      <c r="BX33" s="302"/>
      <c r="BY33" s="302"/>
      <c r="BZ33" s="302"/>
      <c r="CA33" s="302"/>
      <c r="CB33" s="302"/>
      <c r="CC33" s="302"/>
      <c r="CD33" s="304"/>
      <c r="CE33" s="302"/>
      <c r="CF33" s="302"/>
      <c r="CG33" s="302"/>
      <c r="CH33" s="302"/>
      <c r="CI33" s="302"/>
      <c r="CJ33" s="302"/>
      <c r="CK33" s="304"/>
      <c r="CL33" s="300"/>
      <c r="CM33" s="305"/>
      <c r="CN33" s="300"/>
      <c r="CO33" s="300"/>
      <c r="CP33" s="301"/>
      <c r="CQ33" s="241"/>
    </row>
    <row r="34" spans="1:95" ht="15.75">
      <c r="A34" s="301"/>
      <c r="B34" s="302"/>
      <c r="C34" s="302"/>
      <c r="D34" s="302"/>
      <c r="E34" s="302"/>
      <c r="F34" s="302"/>
      <c r="G34" s="302"/>
      <c r="H34" s="303"/>
      <c r="I34" s="302"/>
      <c r="J34" s="302"/>
      <c r="K34" s="302"/>
      <c r="L34" s="302"/>
      <c r="M34" s="302"/>
      <c r="N34" s="302"/>
      <c r="O34" s="302"/>
      <c r="P34" s="302"/>
      <c r="Q34" s="303"/>
      <c r="R34" s="302"/>
      <c r="S34" s="302"/>
      <c r="T34" s="302"/>
      <c r="U34" s="302"/>
      <c r="V34" s="302"/>
      <c r="W34" s="302"/>
      <c r="X34" s="302"/>
      <c r="Y34" s="303"/>
      <c r="Z34" s="302"/>
      <c r="AA34" s="302"/>
      <c r="AB34" s="302"/>
      <c r="AC34" s="302"/>
      <c r="AD34" s="302"/>
      <c r="AE34" s="302"/>
      <c r="AF34" s="302"/>
      <c r="AG34" s="303"/>
      <c r="AH34" s="302"/>
      <c r="AI34" s="302"/>
      <c r="AJ34" s="302"/>
      <c r="AK34" s="302"/>
      <c r="AL34" s="302"/>
      <c r="AM34" s="302"/>
      <c r="AN34" s="303"/>
      <c r="AO34" s="302"/>
      <c r="AP34" s="302"/>
      <c r="AQ34" s="302"/>
      <c r="AR34" s="302"/>
      <c r="AS34" s="302"/>
      <c r="AT34" s="302"/>
      <c r="AU34" s="302"/>
      <c r="AV34" s="303"/>
      <c r="AW34" s="302"/>
      <c r="AX34" s="302"/>
      <c r="AY34" s="302"/>
      <c r="AZ34" s="302"/>
      <c r="BA34" s="302"/>
      <c r="BB34" s="303"/>
      <c r="BC34" s="302"/>
      <c r="BD34" s="302"/>
      <c r="BE34" s="302"/>
      <c r="BF34" s="302"/>
      <c r="BG34" s="302"/>
      <c r="BH34" s="302"/>
      <c r="BI34" s="303"/>
      <c r="BJ34" s="302"/>
      <c r="BK34" s="302"/>
      <c r="BL34" s="302"/>
      <c r="BM34" s="302"/>
      <c r="BN34" s="302"/>
      <c r="BO34" s="302"/>
      <c r="BP34" s="303"/>
      <c r="BQ34" s="302"/>
      <c r="BR34" s="302"/>
      <c r="BS34" s="302"/>
      <c r="BT34" s="302"/>
      <c r="BU34" s="302"/>
      <c r="BV34" s="302"/>
      <c r="BW34" s="304"/>
      <c r="BX34" s="302"/>
      <c r="BY34" s="302"/>
      <c r="BZ34" s="302"/>
      <c r="CA34" s="302"/>
      <c r="CB34" s="302"/>
      <c r="CC34" s="302"/>
      <c r="CD34" s="304"/>
      <c r="CE34" s="302"/>
      <c r="CF34" s="302"/>
      <c r="CG34" s="302"/>
      <c r="CH34" s="302"/>
      <c r="CI34" s="302"/>
      <c r="CJ34" s="302"/>
      <c r="CK34" s="304"/>
      <c r="CL34" s="300"/>
      <c r="CM34" s="305"/>
      <c r="CN34" s="300"/>
      <c r="CO34" s="300"/>
      <c r="CP34" s="301"/>
      <c r="CQ34" s="241"/>
    </row>
    <row r="35" spans="1:95" ht="15.75">
      <c r="A35" s="301"/>
      <c r="B35" s="302"/>
      <c r="C35" s="302"/>
      <c r="D35" s="302"/>
      <c r="E35" s="302"/>
      <c r="F35" s="302"/>
      <c r="G35" s="302"/>
      <c r="H35" s="303"/>
      <c r="I35" s="302"/>
      <c r="J35" s="302"/>
      <c r="K35" s="302"/>
      <c r="L35" s="302"/>
      <c r="M35" s="302"/>
      <c r="N35" s="302"/>
      <c r="O35" s="302"/>
      <c r="P35" s="302"/>
      <c r="Q35" s="303"/>
      <c r="R35" s="302"/>
      <c r="S35" s="302"/>
      <c r="T35" s="302"/>
      <c r="U35" s="302"/>
      <c r="V35" s="302"/>
      <c r="W35" s="302"/>
      <c r="X35" s="302"/>
      <c r="Y35" s="303"/>
      <c r="Z35" s="302"/>
      <c r="AA35" s="302"/>
      <c r="AB35" s="302"/>
      <c r="AC35" s="302"/>
      <c r="AD35" s="302"/>
      <c r="AE35" s="302"/>
      <c r="AF35" s="302"/>
      <c r="AG35" s="303"/>
      <c r="AH35" s="302"/>
      <c r="AI35" s="302"/>
      <c r="AJ35" s="302"/>
      <c r="AK35" s="302"/>
      <c r="AL35" s="302"/>
      <c r="AM35" s="302"/>
      <c r="AN35" s="303"/>
      <c r="AO35" s="302"/>
      <c r="AP35" s="302"/>
      <c r="AQ35" s="302"/>
      <c r="AR35" s="302"/>
      <c r="AS35" s="302"/>
      <c r="AT35" s="302"/>
      <c r="AU35" s="302"/>
      <c r="AV35" s="303"/>
      <c r="AW35" s="302"/>
      <c r="AX35" s="302"/>
      <c r="AY35" s="302"/>
      <c r="AZ35" s="302"/>
      <c r="BA35" s="302"/>
      <c r="BB35" s="303"/>
      <c r="BC35" s="302"/>
      <c r="BD35" s="302"/>
      <c r="BE35" s="302"/>
      <c r="BF35" s="302"/>
      <c r="BG35" s="302"/>
      <c r="BH35" s="302"/>
      <c r="BI35" s="303"/>
      <c r="BJ35" s="302"/>
      <c r="BK35" s="302"/>
      <c r="BL35" s="302"/>
      <c r="BM35" s="302"/>
      <c r="BN35" s="302"/>
      <c r="BO35" s="302"/>
      <c r="BP35" s="303"/>
      <c r="BQ35" s="302"/>
      <c r="BR35" s="302"/>
      <c r="BS35" s="302"/>
      <c r="BT35" s="302"/>
      <c r="BU35" s="302"/>
      <c r="BV35" s="302"/>
      <c r="BW35" s="304"/>
      <c r="BX35" s="302"/>
      <c r="BY35" s="302"/>
      <c r="BZ35" s="302"/>
      <c r="CA35" s="302"/>
      <c r="CB35" s="302"/>
      <c r="CC35" s="302"/>
      <c r="CD35" s="304"/>
      <c r="CE35" s="302"/>
      <c r="CF35" s="302"/>
      <c r="CG35" s="302"/>
      <c r="CH35" s="302"/>
      <c r="CI35" s="302"/>
      <c r="CJ35" s="302"/>
      <c r="CK35" s="304"/>
      <c r="CL35" s="300"/>
      <c r="CM35" s="305"/>
      <c r="CN35" s="300"/>
      <c r="CO35" s="300"/>
      <c r="CP35" s="301"/>
      <c r="CQ35" s="241"/>
    </row>
    <row r="36" spans="1:95" ht="15.75">
      <c r="A36" s="306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</row>
    <row r="37" spans="1:95" ht="12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</row>
    <row r="38" spans="1:95" ht="12.7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</row>
    <row r="39" spans="1:95" ht="12.7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</row>
    <row r="40" spans="1:95" ht="12.7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</row>
    <row r="41" spans="1:95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</row>
    <row r="42" spans="1:95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</row>
    <row r="43" spans="1:95" ht="12.7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</row>
    <row r="44" spans="1:95" ht="12.7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</row>
    <row r="45" spans="1:95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</row>
    <row r="46" spans="1:95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</row>
    <row r="47" spans="1:95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</row>
    <row r="48" spans="1:95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</row>
    <row r="49" spans="1:95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</row>
    <row r="50" spans="1:95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</row>
    <row r="51" spans="1:95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</row>
    <row r="52" spans="1:95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</row>
    <row r="53" spans="1:95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</row>
    <row r="54" spans="1:95" ht="12.75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</row>
    <row r="55" spans="1:95" ht="12.7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</row>
    <row r="56" spans="1:95" ht="12.75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</row>
    <row r="57" spans="1:95" ht="12.75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</row>
    <row r="58" spans="1:95" ht="12.75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</row>
    <row r="59" spans="1:95" ht="12.7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</row>
    <row r="60" spans="1:95" ht="12.75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</row>
    <row r="61" spans="1:95" ht="12.75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</row>
    <row r="62" spans="1:95" ht="12.7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</row>
    <row r="63" spans="1:95" ht="12.75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</row>
    <row r="64" spans="1:95" ht="12.75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</row>
    <row r="65" spans="1:95" ht="12.75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</row>
    <row r="66" spans="1:95" ht="12.75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</row>
    <row r="67" spans="1:95" ht="12.75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</row>
    <row r="68" spans="1:95" ht="12.75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</row>
    <row r="69" spans="1:95" ht="12.75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</row>
    <row r="70" spans="1:95" ht="12.75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</row>
    <row r="71" spans="1:95" ht="12.75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</row>
    <row r="72" spans="1:95" ht="12.75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</row>
    <row r="73" spans="1:95" ht="12.75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</row>
    <row r="74" spans="1:95" ht="12.7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</row>
    <row r="75" spans="1:95" ht="12.75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</row>
    <row r="76" spans="1:95" ht="12.75">
      <c r="A76" s="241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</row>
    <row r="77" spans="1:95" ht="12.75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</row>
    <row r="78" spans="1:95" ht="12.75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</row>
    <row r="79" spans="1:95" ht="12.75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</row>
    <row r="80" spans="1:95" ht="12.75">
      <c r="A80" s="241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</row>
    <row r="81" spans="1:95" ht="12.75">
      <c r="A81" s="241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</row>
    <row r="82" spans="1:95" ht="12.75">
      <c r="A82" s="241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</row>
    <row r="83" spans="1:95" ht="12.75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</row>
    <row r="84" spans="1:95" ht="12.75">
      <c r="A84" s="241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</row>
    <row r="85" spans="1:95" ht="12.75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</row>
    <row r="86" spans="1:95" ht="12.75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</row>
    <row r="87" spans="1:95" ht="12.75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</row>
    <row r="88" spans="1:95" ht="12.75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</row>
    <row r="89" spans="1:95" ht="12.75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</row>
    <row r="90" spans="1:95" ht="12.75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</row>
    <row r="91" spans="1:95" ht="12.75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</row>
    <row r="92" spans="1:95" ht="12.75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</row>
    <row r="93" spans="1:95" ht="12.75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</row>
    <row r="94" spans="1:95" ht="12.75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1"/>
      <c r="CP94" s="241"/>
      <c r="CQ94" s="241"/>
    </row>
    <row r="95" spans="1:95" ht="12.75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241"/>
      <c r="CP95" s="241"/>
      <c r="CQ95" s="241"/>
    </row>
    <row r="96" spans="1:95" ht="12.75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</row>
    <row r="97" spans="1:95" ht="12.75">
      <c r="A97" s="241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</row>
    <row r="98" spans="1:95" ht="12.75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  <c r="BK98" s="241"/>
      <c r="BL98" s="241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1"/>
      <c r="CL98" s="241"/>
      <c r="CM98" s="241"/>
      <c r="CN98" s="241"/>
      <c r="CO98" s="241"/>
      <c r="CP98" s="241"/>
      <c r="CQ98" s="241"/>
    </row>
    <row r="99" spans="1:95" ht="12.75">
      <c r="A99" s="241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</row>
    <row r="100" spans="1:95" ht="12.75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1"/>
      <c r="CL100" s="241"/>
      <c r="CM100" s="241"/>
      <c r="CN100" s="241"/>
      <c r="CO100" s="241"/>
      <c r="CP100" s="241"/>
      <c r="CQ100" s="241"/>
    </row>
    <row r="101" spans="1:95" ht="12.75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241"/>
      <c r="CQ101" s="241"/>
    </row>
    <row r="102" spans="1:95" ht="12.75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1"/>
      <c r="CN102" s="241"/>
      <c r="CO102" s="241"/>
      <c r="CP102" s="241"/>
      <c r="CQ102" s="241"/>
    </row>
    <row r="103" spans="1:95" ht="12.75">
      <c r="A103" s="241"/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1"/>
      <c r="CL103" s="241"/>
      <c r="CM103" s="241"/>
      <c r="CN103" s="241"/>
      <c r="CO103" s="241"/>
      <c r="CP103" s="241"/>
      <c r="CQ103" s="241"/>
    </row>
    <row r="104" spans="1:95" ht="12.75">
      <c r="A104" s="241"/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1"/>
      <c r="CL104" s="241"/>
      <c r="CM104" s="241"/>
      <c r="CN104" s="241"/>
      <c r="CO104" s="241"/>
      <c r="CP104" s="241"/>
      <c r="CQ104" s="241"/>
    </row>
    <row r="105" spans="1:95" ht="12.75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</row>
    <row r="106" spans="1:95" ht="12.75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</row>
    <row r="107" spans="1:95" ht="12.75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</row>
    <row r="108" spans="1:95" ht="12.75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</row>
    <row r="109" spans="1:95" ht="12.75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</row>
    <row r="110" spans="1:95" ht="12.75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</row>
    <row r="111" spans="1:95" ht="12.75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1"/>
      <c r="CH111" s="241"/>
      <c r="CI111" s="241"/>
      <c r="CJ111" s="241"/>
      <c r="CK111" s="241"/>
      <c r="CL111" s="241"/>
      <c r="CM111" s="241"/>
      <c r="CN111" s="241"/>
      <c r="CO111" s="241"/>
      <c r="CP111" s="241"/>
      <c r="CQ111" s="241"/>
    </row>
    <row r="112" spans="1:95" ht="12.75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</row>
    <row r="113" spans="1:95" ht="12.75">
      <c r="A113" s="241"/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</row>
    <row r="114" spans="1:95" ht="12.75">
      <c r="A114" s="241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1"/>
      <c r="CP114" s="241"/>
      <c r="CQ114" s="241"/>
    </row>
    <row r="115" spans="1:95" ht="12.75">
      <c r="A115" s="241"/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1"/>
      <c r="BR115" s="241"/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1"/>
      <c r="CK115" s="241"/>
      <c r="CL115" s="241"/>
      <c r="CM115" s="241"/>
      <c r="CN115" s="241"/>
      <c r="CO115" s="241"/>
      <c r="CP115" s="241"/>
      <c r="CQ115" s="241"/>
    </row>
    <row r="116" spans="1:95" ht="12.75">
      <c r="A116" s="241"/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</row>
    <row r="117" spans="1:95" ht="12.75">
      <c r="A117" s="241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41"/>
    </row>
    <row r="118" spans="1:95" ht="12.75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</row>
    <row r="119" spans="1:95" ht="12.75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</row>
    <row r="120" spans="1:95" ht="12.75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</row>
    <row r="121" spans="1:95" ht="12.75">
      <c r="A121" s="241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</row>
    <row r="122" spans="1:95" ht="12.75">
      <c r="A122" s="241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</row>
    <row r="123" spans="1:95" ht="12.75">
      <c r="A123" s="241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</row>
    <row r="124" spans="1:95" ht="12.75">
      <c r="A124" s="241"/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1"/>
      <c r="CQ124" s="241"/>
    </row>
    <row r="125" spans="1:95" ht="12.75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</row>
    <row r="126" spans="1:95" ht="12.75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</row>
    <row r="127" spans="1:95" ht="12.75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</row>
    <row r="128" spans="1:95" ht="12.75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</row>
    <row r="129" spans="1:95" ht="12.75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</row>
    <row r="130" spans="1:95" ht="12.75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</row>
    <row r="131" spans="1:95" ht="12.75">
      <c r="A131" s="241"/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</row>
    <row r="132" spans="1:95" ht="12.75">
      <c r="A132" s="241"/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241"/>
      <c r="BG132" s="241"/>
      <c r="BH132" s="241"/>
      <c r="BI132" s="241"/>
      <c r="BJ132" s="241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  <c r="CN132" s="241"/>
      <c r="CO132" s="241"/>
      <c r="CP132" s="241"/>
      <c r="CQ132" s="241"/>
    </row>
    <row r="133" spans="1:95" ht="12.75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</row>
    <row r="134" spans="1:95" ht="12.75">
      <c r="A134" s="241"/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</row>
    <row r="135" spans="1:95" ht="12.75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</row>
    <row r="136" spans="1:95" ht="12.75">
      <c r="A136" s="241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</row>
    <row r="137" spans="1:95" ht="12.75">
      <c r="A137" s="241"/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  <c r="CN137" s="241"/>
      <c r="CO137" s="241"/>
      <c r="CP137" s="241"/>
      <c r="CQ137" s="241"/>
    </row>
    <row r="138" spans="1:95" ht="12.75">
      <c r="A138" s="241"/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/>
      <c r="CP138" s="241"/>
      <c r="CQ138" s="241"/>
    </row>
    <row r="139" spans="1:95" ht="12.75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  <c r="BF139" s="241"/>
      <c r="BG139" s="241"/>
      <c r="BH139" s="241"/>
      <c r="BI139" s="241"/>
      <c r="BJ139" s="241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  <c r="CN139" s="241"/>
      <c r="CO139" s="241"/>
      <c r="CP139" s="241"/>
      <c r="CQ139" s="241"/>
    </row>
    <row r="140" spans="1:95" ht="12.75">
      <c r="A140" s="241"/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</row>
    <row r="141" spans="1:95" ht="12.75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</row>
    <row r="142" spans="1:95" ht="12.75">
      <c r="A142" s="241"/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</row>
    <row r="143" spans="1:95" ht="12.75">
      <c r="A143" s="241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</row>
    <row r="144" spans="1:95" ht="12.75">
      <c r="A144" s="241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</row>
    <row r="145" spans="1:95" ht="12.75">
      <c r="A145" s="241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</row>
    <row r="146" spans="1:95" ht="12.75">
      <c r="A146" s="241"/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</row>
    <row r="147" spans="1:95" ht="12.75">
      <c r="A147" s="241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</row>
    <row r="148" spans="1:95" ht="12.75">
      <c r="A148" s="241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</row>
    <row r="149" spans="1:95" ht="12.75">
      <c r="A149" s="241"/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</row>
    <row r="150" spans="1:95" ht="12.75">
      <c r="A150" s="241"/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</row>
    <row r="151" spans="1:95" ht="12.75">
      <c r="A151" s="241"/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</row>
    <row r="152" spans="1:95" ht="12.75">
      <c r="A152" s="241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</row>
    <row r="153" spans="1:95" ht="12.75">
      <c r="A153" s="241"/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</row>
    <row r="154" spans="1:95" ht="12.75">
      <c r="A154" s="241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</row>
    <row r="155" spans="1:95" ht="12.75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1"/>
      <c r="BF155" s="241"/>
      <c r="BG155" s="241"/>
      <c r="BH155" s="241"/>
      <c r="BI155" s="241"/>
      <c r="BJ155" s="241"/>
      <c r="BK155" s="241"/>
      <c r="BL155" s="241"/>
      <c r="BM155" s="241"/>
      <c r="BN155" s="241"/>
      <c r="BO155" s="241"/>
      <c r="BP155" s="241"/>
      <c r="BQ155" s="241"/>
      <c r="BR155" s="241"/>
      <c r="BS155" s="241"/>
      <c r="BT155" s="241"/>
      <c r="BU155" s="241"/>
      <c r="BV155" s="241"/>
      <c r="BW155" s="241"/>
      <c r="BX155" s="241"/>
      <c r="BY155" s="241"/>
      <c r="BZ155" s="241"/>
      <c r="CA155" s="241"/>
      <c r="CB155" s="241"/>
      <c r="CC155" s="241"/>
      <c r="CD155" s="241"/>
      <c r="CE155" s="241"/>
      <c r="CF155" s="241"/>
      <c r="CG155" s="241"/>
      <c r="CH155" s="241"/>
      <c r="CI155" s="241"/>
      <c r="CJ155" s="241"/>
      <c r="CK155" s="241"/>
      <c r="CL155" s="241"/>
      <c r="CM155" s="241"/>
      <c r="CN155" s="241"/>
      <c r="CO155" s="241"/>
      <c r="CP155" s="241"/>
      <c r="CQ155" s="241"/>
    </row>
    <row r="156" spans="1:95" ht="12.75">
      <c r="A156" s="241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241"/>
      <c r="BC156" s="241"/>
      <c r="BD156" s="241"/>
      <c r="BE156" s="241"/>
      <c r="BF156" s="241"/>
      <c r="BG156" s="241"/>
      <c r="BH156" s="241"/>
      <c r="BI156" s="241"/>
      <c r="BJ156" s="241"/>
      <c r="BK156" s="241"/>
      <c r="BL156" s="241"/>
      <c r="BM156" s="241"/>
      <c r="BN156" s="241"/>
      <c r="BO156" s="241"/>
      <c r="BP156" s="241"/>
      <c r="BQ156" s="241"/>
      <c r="BR156" s="241"/>
      <c r="BS156" s="241"/>
      <c r="BT156" s="241"/>
      <c r="BU156" s="241"/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1"/>
      <c r="CH156" s="241"/>
      <c r="CI156" s="241"/>
      <c r="CJ156" s="241"/>
      <c r="CK156" s="241"/>
      <c r="CL156" s="241"/>
      <c r="CM156" s="241"/>
      <c r="CN156" s="241"/>
      <c r="CO156" s="241"/>
      <c r="CP156" s="241"/>
      <c r="CQ156" s="241"/>
    </row>
    <row r="157" spans="1:95" ht="12.75">
      <c r="A157" s="241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1"/>
      <c r="CK157" s="241"/>
      <c r="CL157" s="241"/>
      <c r="CM157" s="241"/>
      <c r="CN157" s="241"/>
      <c r="CO157" s="241"/>
      <c r="CP157" s="241"/>
      <c r="CQ157" s="241"/>
    </row>
    <row r="158" spans="1:95" ht="12.75">
      <c r="A158" s="241"/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1"/>
      <c r="CK158" s="241"/>
      <c r="CL158" s="241"/>
      <c r="CM158" s="241"/>
      <c r="CN158" s="241"/>
      <c r="CO158" s="241"/>
      <c r="CP158" s="241"/>
      <c r="CQ158" s="241"/>
    </row>
    <row r="159" spans="1:95" ht="12.75">
      <c r="A159" s="241"/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1"/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1"/>
      <c r="CN159" s="241"/>
      <c r="CO159" s="241"/>
      <c r="CP159" s="241"/>
      <c r="CQ159" s="241"/>
    </row>
    <row r="160" spans="1:95" ht="12.75">
      <c r="A160" s="241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1"/>
      <c r="CK160" s="241"/>
      <c r="CL160" s="241"/>
      <c r="CM160" s="241"/>
      <c r="CN160" s="241"/>
      <c r="CO160" s="241"/>
      <c r="CP160" s="241"/>
      <c r="CQ160" s="241"/>
    </row>
    <row r="161" spans="1:95" ht="12.75">
      <c r="A161" s="241"/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1"/>
      <c r="BS161" s="241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41"/>
      <c r="CK161" s="241"/>
      <c r="CL161" s="241"/>
      <c r="CM161" s="241"/>
      <c r="CN161" s="241"/>
      <c r="CO161" s="241"/>
      <c r="CP161" s="241"/>
      <c r="CQ161" s="241"/>
    </row>
    <row r="162" spans="1:95" ht="12.75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241"/>
      <c r="BP162" s="241"/>
      <c r="BQ162" s="241"/>
      <c r="BR162" s="241"/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</row>
    <row r="163" spans="1:95" ht="12.75">
      <c r="A163" s="241"/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  <c r="AX163" s="241"/>
      <c r="AY163" s="241"/>
      <c r="AZ163" s="241"/>
      <c r="BA163" s="241"/>
      <c r="BB163" s="241"/>
      <c r="BC163" s="241"/>
      <c r="BD163" s="241"/>
      <c r="BE163" s="241"/>
      <c r="BF163" s="241"/>
      <c r="BG163" s="241"/>
      <c r="BH163" s="241"/>
      <c r="BI163" s="241"/>
      <c r="BJ163" s="241"/>
      <c r="BK163" s="241"/>
      <c r="BL163" s="241"/>
      <c r="BM163" s="241"/>
      <c r="BN163" s="241"/>
      <c r="BO163" s="241"/>
      <c r="BP163" s="241"/>
      <c r="BQ163" s="241"/>
      <c r="BR163" s="241"/>
      <c r="BS163" s="241"/>
      <c r="BT163" s="241"/>
      <c r="BU163" s="241"/>
      <c r="BV163" s="241"/>
      <c r="BW163" s="241"/>
      <c r="BX163" s="241"/>
      <c r="BY163" s="241"/>
      <c r="BZ163" s="241"/>
      <c r="CA163" s="241"/>
      <c r="CB163" s="241"/>
      <c r="CC163" s="241"/>
      <c r="CD163" s="241"/>
      <c r="CE163" s="241"/>
      <c r="CF163" s="241"/>
      <c r="CG163" s="241"/>
      <c r="CH163" s="241"/>
      <c r="CI163" s="241"/>
      <c r="CJ163" s="241"/>
      <c r="CK163" s="241"/>
      <c r="CL163" s="241"/>
      <c r="CM163" s="241"/>
      <c r="CN163" s="241"/>
      <c r="CO163" s="241"/>
      <c r="CP163" s="241"/>
      <c r="CQ163" s="241"/>
    </row>
    <row r="164" spans="1:95" ht="12.75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41"/>
      <c r="BD164" s="241"/>
      <c r="BE164" s="241"/>
      <c r="BF164" s="241"/>
      <c r="BG164" s="241"/>
      <c r="BH164" s="241"/>
      <c r="BI164" s="241"/>
      <c r="BJ164" s="241"/>
      <c r="BK164" s="241"/>
      <c r="BL164" s="241"/>
      <c r="BM164" s="241"/>
      <c r="BN164" s="241"/>
      <c r="BO164" s="241"/>
      <c r="BP164" s="241"/>
      <c r="BQ164" s="241"/>
      <c r="BR164" s="241"/>
      <c r="BS164" s="241"/>
      <c r="BT164" s="241"/>
      <c r="BU164" s="241"/>
      <c r="BV164" s="241"/>
      <c r="BW164" s="241"/>
      <c r="BX164" s="241"/>
      <c r="BY164" s="241"/>
      <c r="BZ164" s="241"/>
      <c r="CA164" s="241"/>
      <c r="CB164" s="241"/>
      <c r="CC164" s="241"/>
      <c r="CD164" s="241"/>
      <c r="CE164" s="241"/>
      <c r="CF164" s="241"/>
      <c r="CG164" s="241"/>
      <c r="CH164" s="241"/>
      <c r="CI164" s="241"/>
      <c r="CJ164" s="241"/>
      <c r="CK164" s="241"/>
      <c r="CL164" s="241"/>
      <c r="CM164" s="241"/>
      <c r="CN164" s="241"/>
      <c r="CO164" s="241"/>
      <c r="CP164" s="241"/>
      <c r="CQ164" s="241"/>
    </row>
    <row r="165" spans="1:95" ht="12.75">
      <c r="A165" s="241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1"/>
      <c r="BH165" s="241"/>
      <c r="BI165" s="241"/>
      <c r="BJ165" s="241"/>
      <c r="BK165" s="241"/>
      <c r="BL165" s="241"/>
      <c r="BM165" s="241"/>
      <c r="BN165" s="241"/>
      <c r="BO165" s="241"/>
      <c r="BP165" s="241"/>
      <c r="BQ165" s="241"/>
      <c r="BR165" s="241"/>
      <c r="BS165" s="241"/>
      <c r="BT165" s="241"/>
      <c r="BU165" s="241"/>
      <c r="BV165" s="241"/>
      <c r="BW165" s="241"/>
      <c r="BX165" s="241"/>
      <c r="BY165" s="241"/>
      <c r="BZ165" s="241"/>
      <c r="CA165" s="241"/>
      <c r="CB165" s="241"/>
      <c r="CC165" s="241"/>
      <c r="CD165" s="241"/>
      <c r="CE165" s="241"/>
      <c r="CF165" s="241"/>
      <c r="CG165" s="241"/>
      <c r="CH165" s="241"/>
      <c r="CI165" s="241"/>
      <c r="CJ165" s="241"/>
      <c r="CK165" s="241"/>
      <c r="CL165" s="241"/>
      <c r="CM165" s="241"/>
      <c r="CN165" s="241"/>
      <c r="CO165" s="241"/>
      <c r="CP165" s="241"/>
      <c r="CQ165" s="241"/>
    </row>
    <row r="166" spans="1:95" ht="12.75">
      <c r="A166" s="241"/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1"/>
      <c r="CC166" s="241"/>
      <c r="CD166" s="241"/>
      <c r="CE166" s="241"/>
      <c r="CF166" s="241"/>
      <c r="CG166" s="241"/>
      <c r="CH166" s="241"/>
      <c r="CI166" s="241"/>
      <c r="CJ166" s="241"/>
      <c r="CK166" s="241"/>
      <c r="CL166" s="241"/>
      <c r="CM166" s="241"/>
      <c r="CN166" s="241"/>
      <c r="CO166" s="241"/>
      <c r="CP166" s="241"/>
      <c r="CQ166" s="241"/>
    </row>
    <row r="167" spans="1:95" ht="12.75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1"/>
      <c r="BH167" s="241"/>
      <c r="BI167" s="241"/>
      <c r="BJ167" s="241"/>
      <c r="BK167" s="241"/>
      <c r="BL167" s="241"/>
      <c r="BM167" s="241"/>
      <c r="BN167" s="241"/>
      <c r="BO167" s="241"/>
      <c r="BP167" s="241"/>
      <c r="BQ167" s="241"/>
      <c r="BR167" s="241"/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1"/>
      <c r="CH167" s="241"/>
      <c r="CI167" s="241"/>
      <c r="CJ167" s="241"/>
      <c r="CK167" s="241"/>
      <c r="CL167" s="241"/>
      <c r="CM167" s="241"/>
      <c r="CN167" s="241"/>
      <c r="CO167" s="241"/>
      <c r="CP167" s="241"/>
      <c r="CQ167" s="241"/>
    </row>
    <row r="168" spans="1:95" ht="12.75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  <c r="BI168" s="241"/>
      <c r="BJ168" s="241"/>
      <c r="BK168" s="241"/>
      <c r="BL168" s="241"/>
      <c r="BM168" s="241"/>
      <c r="BN168" s="241"/>
      <c r="BO168" s="241"/>
      <c r="BP168" s="241"/>
      <c r="BQ168" s="241"/>
      <c r="BR168" s="241"/>
      <c r="BS168" s="241"/>
      <c r="BT168" s="241"/>
      <c r="BU168" s="241"/>
      <c r="BV168" s="241"/>
      <c r="BW168" s="241"/>
      <c r="BX168" s="241"/>
      <c r="BY168" s="241"/>
      <c r="BZ168" s="241"/>
      <c r="CA168" s="241"/>
      <c r="CB168" s="241"/>
      <c r="CC168" s="241"/>
      <c r="CD168" s="241"/>
      <c r="CE168" s="241"/>
      <c r="CF168" s="241"/>
      <c r="CG168" s="241"/>
      <c r="CH168" s="241"/>
      <c r="CI168" s="241"/>
      <c r="CJ168" s="241"/>
      <c r="CK168" s="241"/>
      <c r="CL168" s="241"/>
      <c r="CM168" s="241"/>
      <c r="CN168" s="241"/>
      <c r="CO168" s="241"/>
      <c r="CP168" s="241"/>
      <c r="CQ168" s="241"/>
    </row>
    <row r="169" spans="1:95" ht="12.75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241"/>
      <c r="AZ169" s="241"/>
      <c r="BA169" s="241"/>
      <c r="BB169" s="241"/>
      <c r="BC169" s="241"/>
      <c r="BD169" s="241"/>
      <c r="BE169" s="241"/>
      <c r="BF169" s="241"/>
      <c r="BG169" s="241"/>
      <c r="BH169" s="241"/>
      <c r="BI169" s="241"/>
      <c r="BJ169" s="241"/>
      <c r="BK169" s="241"/>
      <c r="BL169" s="241"/>
      <c r="BM169" s="241"/>
      <c r="BN169" s="241"/>
      <c r="BO169" s="241"/>
      <c r="BP169" s="241"/>
      <c r="BQ169" s="241"/>
      <c r="BR169" s="241"/>
      <c r="BS169" s="241"/>
      <c r="BT169" s="241"/>
      <c r="BU169" s="241"/>
      <c r="BV169" s="241"/>
      <c r="BW169" s="241"/>
      <c r="BX169" s="241"/>
      <c r="BY169" s="241"/>
      <c r="BZ169" s="241"/>
      <c r="CA169" s="241"/>
      <c r="CB169" s="241"/>
      <c r="CC169" s="241"/>
      <c r="CD169" s="241"/>
      <c r="CE169" s="241"/>
      <c r="CF169" s="241"/>
      <c r="CG169" s="241"/>
      <c r="CH169" s="241"/>
      <c r="CI169" s="241"/>
      <c r="CJ169" s="241"/>
      <c r="CK169" s="241"/>
      <c r="CL169" s="241"/>
      <c r="CM169" s="241"/>
      <c r="CN169" s="241"/>
      <c r="CO169" s="241"/>
      <c r="CP169" s="241"/>
      <c r="CQ169" s="241"/>
    </row>
    <row r="170" spans="1:95" ht="12.75">
      <c r="A170" s="241"/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  <c r="BI170" s="241"/>
      <c r="BJ170" s="241"/>
      <c r="BK170" s="241"/>
      <c r="BL170" s="241"/>
      <c r="BM170" s="241"/>
      <c r="BN170" s="241"/>
      <c r="BO170" s="241"/>
      <c r="BP170" s="241"/>
      <c r="BQ170" s="241"/>
      <c r="BR170" s="241"/>
      <c r="BS170" s="241"/>
      <c r="BT170" s="241"/>
      <c r="BU170" s="241"/>
      <c r="BV170" s="241"/>
      <c r="BW170" s="241"/>
      <c r="BX170" s="241"/>
      <c r="BY170" s="241"/>
      <c r="BZ170" s="241"/>
      <c r="CA170" s="241"/>
      <c r="CB170" s="241"/>
      <c r="CC170" s="241"/>
      <c r="CD170" s="241"/>
      <c r="CE170" s="241"/>
      <c r="CF170" s="241"/>
      <c r="CG170" s="241"/>
      <c r="CH170" s="241"/>
      <c r="CI170" s="241"/>
      <c r="CJ170" s="241"/>
      <c r="CK170" s="241"/>
      <c r="CL170" s="241"/>
      <c r="CM170" s="241"/>
      <c r="CN170" s="241"/>
      <c r="CO170" s="241"/>
      <c r="CP170" s="241"/>
      <c r="CQ170" s="241"/>
    </row>
    <row r="171" spans="1:95" ht="12.75">
      <c r="A171" s="241"/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1"/>
      <c r="BJ171" s="241"/>
      <c r="BK171" s="241"/>
      <c r="BL171" s="241"/>
      <c r="BM171" s="241"/>
      <c r="BN171" s="241"/>
      <c r="BO171" s="241"/>
      <c r="BP171" s="241"/>
      <c r="BQ171" s="241"/>
      <c r="BR171" s="241"/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1"/>
      <c r="CK171" s="241"/>
      <c r="CL171" s="241"/>
      <c r="CM171" s="241"/>
      <c r="CN171" s="241"/>
      <c r="CO171" s="241"/>
      <c r="CP171" s="241"/>
      <c r="CQ171" s="241"/>
    </row>
    <row r="172" spans="1:95" ht="12.75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  <c r="AX172" s="241"/>
      <c r="AY172" s="241"/>
      <c r="AZ172" s="241"/>
      <c r="BA172" s="241"/>
      <c r="BB172" s="241"/>
      <c r="BC172" s="241"/>
      <c r="BD172" s="241"/>
      <c r="BE172" s="241"/>
      <c r="BF172" s="241"/>
      <c r="BG172" s="241"/>
      <c r="BH172" s="241"/>
      <c r="BI172" s="241"/>
      <c r="BJ172" s="241"/>
      <c r="BK172" s="241"/>
      <c r="BL172" s="241"/>
      <c r="BM172" s="241"/>
      <c r="BN172" s="241"/>
      <c r="BO172" s="241"/>
      <c r="BP172" s="241"/>
      <c r="BQ172" s="241"/>
      <c r="BR172" s="241"/>
      <c r="BS172" s="241"/>
      <c r="BT172" s="241"/>
      <c r="BU172" s="241"/>
      <c r="BV172" s="241"/>
      <c r="BW172" s="241"/>
      <c r="BX172" s="241"/>
      <c r="BY172" s="241"/>
      <c r="BZ172" s="241"/>
      <c r="CA172" s="241"/>
      <c r="CB172" s="241"/>
      <c r="CC172" s="241"/>
      <c r="CD172" s="241"/>
      <c r="CE172" s="241"/>
      <c r="CF172" s="241"/>
      <c r="CG172" s="241"/>
      <c r="CH172" s="241"/>
      <c r="CI172" s="241"/>
      <c r="CJ172" s="241"/>
      <c r="CK172" s="241"/>
      <c r="CL172" s="241"/>
      <c r="CM172" s="241"/>
      <c r="CN172" s="241"/>
      <c r="CO172" s="241"/>
      <c r="CP172" s="241"/>
      <c r="CQ172" s="241"/>
    </row>
    <row r="173" spans="1:95" ht="12.75">
      <c r="A173" s="241"/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U173" s="241"/>
      <c r="AV173" s="241"/>
      <c r="AW173" s="241"/>
      <c r="AX173" s="241"/>
      <c r="AY173" s="241"/>
      <c r="AZ173" s="241"/>
      <c r="BA173" s="241"/>
      <c r="BB173" s="241"/>
      <c r="BC173" s="241"/>
      <c r="BD173" s="241"/>
      <c r="BE173" s="241"/>
      <c r="BF173" s="241"/>
      <c r="BG173" s="241"/>
      <c r="BH173" s="241"/>
      <c r="BI173" s="241"/>
      <c r="BJ173" s="241"/>
      <c r="BK173" s="241"/>
      <c r="BL173" s="241"/>
      <c r="BM173" s="241"/>
      <c r="BN173" s="241"/>
      <c r="BO173" s="241"/>
      <c r="BP173" s="241"/>
      <c r="BQ173" s="241"/>
      <c r="BR173" s="241"/>
      <c r="BS173" s="241"/>
      <c r="BT173" s="241"/>
      <c r="BU173" s="241"/>
      <c r="BV173" s="241"/>
      <c r="BW173" s="241"/>
      <c r="BX173" s="241"/>
      <c r="BY173" s="241"/>
      <c r="BZ173" s="241"/>
      <c r="CA173" s="241"/>
      <c r="CB173" s="241"/>
      <c r="CC173" s="241"/>
      <c r="CD173" s="241"/>
      <c r="CE173" s="241"/>
      <c r="CF173" s="241"/>
      <c r="CG173" s="241"/>
      <c r="CH173" s="241"/>
      <c r="CI173" s="241"/>
      <c r="CJ173" s="241"/>
      <c r="CK173" s="241"/>
      <c r="CL173" s="241"/>
      <c r="CM173" s="241"/>
      <c r="CN173" s="241"/>
      <c r="CO173" s="241"/>
      <c r="CP173" s="241"/>
      <c r="CQ173" s="241"/>
    </row>
    <row r="174" spans="1:95" ht="12.75">
      <c r="A174" s="241"/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U174" s="241"/>
      <c r="AV174" s="241"/>
      <c r="AW174" s="241"/>
      <c r="AX174" s="241"/>
      <c r="AY174" s="241"/>
      <c r="AZ174" s="241"/>
      <c r="BA174" s="241"/>
      <c r="BB174" s="241"/>
      <c r="BC174" s="241"/>
      <c r="BD174" s="241"/>
      <c r="BE174" s="241"/>
      <c r="BF174" s="241"/>
      <c r="BG174" s="241"/>
      <c r="BH174" s="241"/>
      <c r="BI174" s="241"/>
      <c r="BJ174" s="241"/>
      <c r="BK174" s="241"/>
      <c r="BL174" s="241"/>
      <c r="BM174" s="241"/>
      <c r="BN174" s="241"/>
      <c r="BO174" s="241"/>
      <c r="BP174" s="241"/>
      <c r="BQ174" s="241"/>
      <c r="BR174" s="241"/>
      <c r="BS174" s="241"/>
      <c r="BT174" s="241"/>
      <c r="BU174" s="241"/>
      <c r="BV174" s="241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1"/>
      <c r="CH174" s="241"/>
      <c r="CI174" s="241"/>
      <c r="CJ174" s="241"/>
      <c r="CK174" s="241"/>
      <c r="CL174" s="241"/>
      <c r="CM174" s="241"/>
      <c r="CN174" s="241"/>
      <c r="CO174" s="241"/>
      <c r="CP174" s="241"/>
      <c r="CQ174" s="241"/>
    </row>
    <row r="175" spans="1:95" ht="12.75">
      <c r="A175" s="241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241"/>
      <c r="AZ175" s="241"/>
      <c r="BA175" s="241"/>
      <c r="BB175" s="241"/>
      <c r="BC175" s="241"/>
      <c r="BD175" s="241"/>
      <c r="BE175" s="241"/>
      <c r="BF175" s="241"/>
      <c r="BG175" s="241"/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1"/>
      <c r="BR175" s="241"/>
      <c r="BS175" s="241"/>
      <c r="BT175" s="241"/>
      <c r="BU175" s="241"/>
      <c r="BV175" s="241"/>
      <c r="BW175" s="241"/>
      <c r="BX175" s="241"/>
      <c r="BY175" s="241"/>
      <c r="BZ175" s="241"/>
      <c r="CA175" s="241"/>
      <c r="CB175" s="241"/>
      <c r="CC175" s="241"/>
      <c r="CD175" s="241"/>
      <c r="CE175" s="241"/>
      <c r="CF175" s="241"/>
      <c r="CG175" s="241"/>
      <c r="CH175" s="241"/>
      <c r="CI175" s="241"/>
      <c r="CJ175" s="241"/>
      <c r="CK175" s="241"/>
      <c r="CL175" s="241"/>
      <c r="CM175" s="241"/>
      <c r="CN175" s="241"/>
      <c r="CO175" s="241"/>
      <c r="CP175" s="241"/>
      <c r="CQ175" s="241"/>
    </row>
    <row r="176" spans="1:95" ht="12.75">
      <c r="A176" s="241"/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  <c r="AX176" s="241"/>
      <c r="AY176" s="241"/>
      <c r="AZ176" s="241"/>
      <c r="BA176" s="241"/>
      <c r="BB176" s="241"/>
      <c r="BC176" s="241"/>
      <c r="BD176" s="241"/>
      <c r="BE176" s="241"/>
      <c r="BF176" s="241"/>
      <c r="BG176" s="241"/>
      <c r="BH176" s="241"/>
      <c r="BI176" s="241"/>
      <c r="BJ176" s="241"/>
      <c r="BK176" s="241"/>
      <c r="BL176" s="241"/>
      <c r="BM176" s="241"/>
      <c r="BN176" s="241"/>
      <c r="BO176" s="241"/>
      <c r="BP176" s="241"/>
      <c r="BQ176" s="241"/>
      <c r="BR176" s="241"/>
      <c r="BS176" s="241"/>
      <c r="BT176" s="241"/>
      <c r="BU176" s="241"/>
      <c r="BV176" s="241"/>
      <c r="BW176" s="241"/>
      <c r="BX176" s="241"/>
      <c r="BY176" s="241"/>
      <c r="BZ176" s="241"/>
      <c r="CA176" s="241"/>
      <c r="CB176" s="241"/>
      <c r="CC176" s="241"/>
      <c r="CD176" s="241"/>
      <c r="CE176" s="241"/>
      <c r="CF176" s="241"/>
      <c r="CG176" s="241"/>
      <c r="CH176" s="241"/>
      <c r="CI176" s="241"/>
      <c r="CJ176" s="241"/>
      <c r="CK176" s="241"/>
      <c r="CL176" s="241"/>
      <c r="CM176" s="241"/>
      <c r="CN176" s="241"/>
      <c r="CO176" s="241"/>
      <c r="CP176" s="241"/>
      <c r="CQ176" s="241"/>
    </row>
    <row r="177" spans="1:95" ht="12.75">
      <c r="A177" s="241"/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241"/>
      <c r="BG177" s="241"/>
      <c r="BH177" s="241"/>
      <c r="BI177" s="241"/>
      <c r="BJ177" s="241"/>
      <c r="BK177" s="241"/>
      <c r="BL177" s="241"/>
      <c r="BM177" s="241"/>
      <c r="BN177" s="241"/>
      <c r="BO177" s="241"/>
      <c r="BP177" s="241"/>
      <c r="BQ177" s="241"/>
      <c r="BR177" s="241"/>
      <c r="BS177" s="241"/>
      <c r="BT177" s="241"/>
      <c r="BU177" s="241"/>
      <c r="BV177" s="241"/>
      <c r="BW177" s="241"/>
      <c r="BX177" s="241"/>
      <c r="BY177" s="241"/>
      <c r="BZ177" s="241"/>
      <c r="CA177" s="241"/>
      <c r="CB177" s="241"/>
      <c r="CC177" s="241"/>
      <c r="CD177" s="241"/>
      <c r="CE177" s="241"/>
      <c r="CF177" s="241"/>
      <c r="CG177" s="241"/>
      <c r="CH177" s="241"/>
      <c r="CI177" s="241"/>
      <c r="CJ177" s="241"/>
      <c r="CK177" s="241"/>
      <c r="CL177" s="241"/>
      <c r="CM177" s="241"/>
      <c r="CN177" s="241"/>
      <c r="CO177" s="241"/>
      <c r="CP177" s="241"/>
      <c r="CQ177" s="241"/>
    </row>
    <row r="178" spans="1:95" ht="12.75">
      <c r="A178" s="241"/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  <c r="AV178" s="241"/>
      <c r="AW178" s="241"/>
      <c r="AX178" s="241"/>
      <c r="AY178" s="241"/>
      <c r="AZ178" s="241"/>
      <c r="BA178" s="241"/>
      <c r="BB178" s="241"/>
      <c r="BC178" s="241"/>
      <c r="BD178" s="241"/>
      <c r="BE178" s="241"/>
      <c r="BF178" s="241"/>
      <c r="BG178" s="241"/>
      <c r="BH178" s="241"/>
      <c r="BI178" s="241"/>
      <c r="BJ178" s="241"/>
      <c r="BK178" s="241"/>
      <c r="BL178" s="241"/>
      <c r="BM178" s="241"/>
      <c r="BN178" s="241"/>
      <c r="BO178" s="241"/>
      <c r="BP178" s="241"/>
      <c r="BQ178" s="241"/>
      <c r="BR178" s="241"/>
      <c r="BS178" s="241"/>
      <c r="BT178" s="241"/>
      <c r="BU178" s="241"/>
      <c r="BV178" s="241"/>
      <c r="BW178" s="241"/>
      <c r="BX178" s="241"/>
      <c r="BY178" s="241"/>
      <c r="BZ178" s="241"/>
      <c r="CA178" s="241"/>
      <c r="CB178" s="241"/>
      <c r="CC178" s="241"/>
      <c r="CD178" s="241"/>
      <c r="CE178" s="241"/>
      <c r="CF178" s="241"/>
      <c r="CG178" s="241"/>
      <c r="CH178" s="241"/>
      <c r="CI178" s="241"/>
      <c r="CJ178" s="241"/>
      <c r="CK178" s="241"/>
      <c r="CL178" s="241"/>
      <c r="CM178" s="241"/>
      <c r="CN178" s="241"/>
      <c r="CO178" s="241"/>
      <c r="CP178" s="241"/>
      <c r="CQ178" s="241"/>
    </row>
    <row r="179" spans="1:95" ht="12.75">
      <c r="A179" s="241"/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U179" s="241"/>
      <c r="AV179" s="241"/>
      <c r="AW179" s="241"/>
      <c r="AX179" s="241"/>
      <c r="AY179" s="241"/>
      <c r="AZ179" s="241"/>
      <c r="BA179" s="241"/>
      <c r="BB179" s="241"/>
      <c r="BC179" s="241"/>
      <c r="BD179" s="241"/>
      <c r="BE179" s="241"/>
      <c r="BF179" s="241"/>
      <c r="BG179" s="241"/>
      <c r="BH179" s="241"/>
      <c r="BI179" s="241"/>
      <c r="BJ179" s="241"/>
      <c r="BK179" s="241"/>
      <c r="BL179" s="241"/>
      <c r="BM179" s="241"/>
      <c r="BN179" s="241"/>
      <c r="BO179" s="241"/>
      <c r="BP179" s="241"/>
      <c r="BQ179" s="241"/>
      <c r="BR179" s="241"/>
      <c r="BS179" s="241"/>
      <c r="BT179" s="241"/>
      <c r="BU179" s="241"/>
      <c r="BV179" s="241"/>
      <c r="BW179" s="241"/>
      <c r="BX179" s="241"/>
      <c r="BY179" s="241"/>
      <c r="BZ179" s="241"/>
      <c r="CA179" s="241"/>
      <c r="CB179" s="241"/>
      <c r="CC179" s="241"/>
      <c r="CD179" s="241"/>
      <c r="CE179" s="241"/>
      <c r="CF179" s="241"/>
      <c r="CG179" s="241"/>
      <c r="CH179" s="241"/>
      <c r="CI179" s="241"/>
      <c r="CJ179" s="241"/>
      <c r="CK179" s="241"/>
      <c r="CL179" s="241"/>
      <c r="CM179" s="241"/>
      <c r="CN179" s="241"/>
      <c r="CO179" s="241"/>
      <c r="CP179" s="241"/>
      <c r="CQ179" s="241"/>
    </row>
    <row r="180" spans="1:95" ht="12.75">
      <c r="A180" s="241"/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241"/>
      <c r="BC180" s="241"/>
      <c r="BD180" s="241"/>
      <c r="BE180" s="241"/>
      <c r="BF180" s="241"/>
      <c r="BG180" s="241"/>
      <c r="BH180" s="241"/>
      <c r="BI180" s="241"/>
      <c r="BJ180" s="241"/>
      <c r="BK180" s="241"/>
      <c r="BL180" s="241"/>
      <c r="BM180" s="241"/>
      <c r="BN180" s="241"/>
      <c r="BO180" s="241"/>
      <c r="BP180" s="241"/>
      <c r="BQ180" s="241"/>
      <c r="BR180" s="241"/>
      <c r="BS180" s="241"/>
      <c r="BT180" s="241"/>
      <c r="BU180" s="241"/>
      <c r="BV180" s="241"/>
      <c r="BW180" s="241"/>
      <c r="BX180" s="241"/>
      <c r="BY180" s="241"/>
      <c r="BZ180" s="241"/>
      <c r="CA180" s="241"/>
      <c r="CB180" s="241"/>
      <c r="CC180" s="241"/>
      <c r="CD180" s="241"/>
      <c r="CE180" s="241"/>
      <c r="CF180" s="241"/>
      <c r="CG180" s="241"/>
      <c r="CH180" s="241"/>
      <c r="CI180" s="241"/>
      <c r="CJ180" s="241"/>
      <c r="CK180" s="241"/>
      <c r="CL180" s="241"/>
      <c r="CM180" s="241"/>
      <c r="CN180" s="241"/>
      <c r="CO180" s="241"/>
      <c r="CP180" s="241"/>
      <c r="CQ180" s="241"/>
    </row>
    <row r="181" spans="1:95" ht="12.75">
      <c r="A181" s="241"/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241"/>
      <c r="BC181" s="241"/>
      <c r="BD181" s="241"/>
      <c r="BE181" s="241"/>
      <c r="BF181" s="241"/>
      <c r="BG181" s="241"/>
      <c r="BH181" s="241"/>
      <c r="BI181" s="241"/>
      <c r="BJ181" s="241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1"/>
      <c r="CK181" s="241"/>
      <c r="CL181" s="241"/>
      <c r="CM181" s="241"/>
      <c r="CN181" s="241"/>
      <c r="CO181" s="241"/>
      <c r="CP181" s="241"/>
      <c r="CQ181" s="241"/>
    </row>
    <row r="182" spans="1:95" ht="12.75">
      <c r="A182" s="241"/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1"/>
      <c r="AX182" s="241"/>
      <c r="AY182" s="241"/>
      <c r="AZ182" s="241"/>
      <c r="BA182" s="241"/>
      <c r="BB182" s="241"/>
      <c r="BC182" s="241"/>
      <c r="BD182" s="241"/>
      <c r="BE182" s="241"/>
      <c r="BF182" s="241"/>
      <c r="BG182" s="241"/>
      <c r="BH182" s="241"/>
      <c r="BI182" s="241"/>
      <c r="BJ182" s="241"/>
      <c r="BK182" s="241"/>
      <c r="BL182" s="241"/>
      <c r="BM182" s="241"/>
      <c r="BN182" s="241"/>
      <c r="BO182" s="241"/>
      <c r="BP182" s="241"/>
      <c r="BQ182" s="241"/>
      <c r="BR182" s="241"/>
      <c r="BS182" s="241"/>
      <c r="BT182" s="241"/>
      <c r="BU182" s="241"/>
      <c r="BV182" s="241"/>
      <c r="BW182" s="241"/>
      <c r="BX182" s="241"/>
      <c r="BY182" s="241"/>
      <c r="BZ182" s="241"/>
      <c r="CA182" s="241"/>
      <c r="CB182" s="241"/>
      <c r="CC182" s="241"/>
      <c r="CD182" s="241"/>
      <c r="CE182" s="241"/>
      <c r="CF182" s="241"/>
      <c r="CG182" s="241"/>
      <c r="CH182" s="241"/>
      <c r="CI182" s="241"/>
      <c r="CJ182" s="241"/>
      <c r="CK182" s="241"/>
      <c r="CL182" s="241"/>
      <c r="CM182" s="241"/>
      <c r="CN182" s="241"/>
      <c r="CO182" s="241"/>
      <c r="CP182" s="241"/>
      <c r="CQ182" s="241"/>
    </row>
    <row r="183" spans="1:95" ht="12.75">
      <c r="A183" s="241"/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1"/>
      <c r="AU183" s="241"/>
      <c r="AV183" s="241"/>
      <c r="AW183" s="241"/>
      <c r="AX183" s="241"/>
      <c r="AY183" s="241"/>
      <c r="AZ183" s="241"/>
      <c r="BA183" s="241"/>
      <c r="BB183" s="241"/>
      <c r="BC183" s="241"/>
      <c r="BD183" s="241"/>
      <c r="BE183" s="241"/>
      <c r="BF183" s="241"/>
      <c r="BG183" s="241"/>
      <c r="BH183" s="241"/>
      <c r="BI183" s="241"/>
      <c r="BJ183" s="241"/>
      <c r="BK183" s="241"/>
      <c r="BL183" s="241"/>
      <c r="BM183" s="241"/>
      <c r="BN183" s="241"/>
      <c r="BO183" s="241"/>
      <c r="BP183" s="241"/>
      <c r="BQ183" s="241"/>
      <c r="BR183" s="241"/>
      <c r="BS183" s="241"/>
      <c r="BT183" s="241"/>
      <c r="BU183" s="241"/>
      <c r="BV183" s="241"/>
      <c r="BW183" s="241"/>
      <c r="BX183" s="241"/>
      <c r="BY183" s="241"/>
      <c r="BZ183" s="241"/>
      <c r="CA183" s="241"/>
      <c r="CB183" s="241"/>
      <c r="CC183" s="241"/>
      <c r="CD183" s="241"/>
      <c r="CE183" s="241"/>
      <c r="CF183" s="241"/>
      <c r="CG183" s="241"/>
      <c r="CH183" s="241"/>
      <c r="CI183" s="241"/>
      <c r="CJ183" s="241"/>
      <c r="CK183" s="241"/>
      <c r="CL183" s="241"/>
      <c r="CM183" s="241"/>
      <c r="CN183" s="241"/>
      <c r="CO183" s="241"/>
      <c r="CP183" s="241"/>
      <c r="CQ183" s="241"/>
    </row>
    <row r="184" spans="1:95" ht="12.75">
      <c r="A184" s="241"/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241"/>
      <c r="AW184" s="241"/>
      <c r="AX184" s="241"/>
      <c r="AY184" s="241"/>
      <c r="AZ184" s="241"/>
      <c r="BA184" s="241"/>
      <c r="BB184" s="241"/>
      <c r="BC184" s="241"/>
      <c r="BD184" s="241"/>
      <c r="BE184" s="241"/>
      <c r="BF184" s="241"/>
      <c r="BG184" s="241"/>
      <c r="BH184" s="241"/>
      <c r="BI184" s="241"/>
      <c r="BJ184" s="241"/>
      <c r="BK184" s="241"/>
      <c r="BL184" s="241"/>
      <c r="BM184" s="241"/>
      <c r="BN184" s="241"/>
      <c r="BO184" s="241"/>
      <c r="BP184" s="241"/>
      <c r="BQ184" s="241"/>
      <c r="BR184" s="241"/>
      <c r="BS184" s="241"/>
      <c r="BT184" s="241"/>
      <c r="BU184" s="241"/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241"/>
      <c r="CJ184" s="241"/>
      <c r="CK184" s="241"/>
      <c r="CL184" s="241"/>
      <c r="CM184" s="241"/>
      <c r="CN184" s="241"/>
      <c r="CO184" s="241"/>
      <c r="CP184" s="241"/>
      <c r="CQ184" s="241"/>
    </row>
    <row r="185" spans="1:95" ht="12.75">
      <c r="A185" s="241"/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241"/>
      <c r="BH185" s="241"/>
      <c r="BI185" s="241"/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241"/>
      <c r="CA185" s="241"/>
      <c r="CB185" s="241"/>
      <c r="CC185" s="241"/>
      <c r="CD185" s="241"/>
      <c r="CE185" s="241"/>
      <c r="CF185" s="241"/>
      <c r="CG185" s="241"/>
      <c r="CH185" s="241"/>
      <c r="CI185" s="241"/>
      <c r="CJ185" s="241"/>
      <c r="CK185" s="241"/>
      <c r="CL185" s="241"/>
      <c r="CM185" s="241"/>
      <c r="CN185" s="241"/>
      <c r="CO185" s="241"/>
      <c r="CP185" s="241"/>
      <c r="CQ185" s="241"/>
    </row>
    <row r="186" spans="1:95" ht="12.75">
      <c r="A186" s="241"/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241"/>
      <c r="AW186" s="241"/>
      <c r="AX186" s="241"/>
      <c r="AY186" s="241"/>
      <c r="AZ186" s="241"/>
      <c r="BA186" s="241"/>
      <c r="BB186" s="241"/>
      <c r="BC186" s="241"/>
      <c r="BD186" s="241"/>
      <c r="BE186" s="241"/>
      <c r="BF186" s="241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1"/>
      <c r="CK186" s="241"/>
      <c r="CL186" s="241"/>
      <c r="CM186" s="241"/>
      <c r="CN186" s="241"/>
      <c r="CO186" s="241"/>
      <c r="CP186" s="241"/>
      <c r="CQ186" s="241"/>
    </row>
    <row r="187" spans="1:95" ht="12.75">
      <c r="A187" s="241"/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  <c r="AU187" s="241"/>
      <c r="AV187" s="241"/>
      <c r="AW187" s="241"/>
      <c r="AX187" s="241"/>
      <c r="AY187" s="241"/>
      <c r="AZ187" s="241"/>
      <c r="BA187" s="241"/>
      <c r="BB187" s="241"/>
      <c r="BC187" s="241"/>
      <c r="BD187" s="241"/>
      <c r="BE187" s="241"/>
      <c r="BF187" s="241"/>
      <c r="BG187" s="241"/>
      <c r="BH187" s="241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1"/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241"/>
      <c r="CJ187" s="241"/>
      <c r="CK187" s="241"/>
      <c r="CL187" s="241"/>
      <c r="CM187" s="241"/>
      <c r="CN187" s="241"/>
      <c r="CO187" s="241"/>
      <c r="CP187" s="241"/>
      <c r="CQ187" s="241"/>
    </row>
    <row r="188" spans="1:95" ht="12.75">
      <c r="A188" s="241"/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  <c r="AR188" s="241"/>
      <c r="AS188" s="241"/>
      <c r="AT188" s="241"/>
      <c r="AU188" s="241"/>
      <c r="AV188" s="241"/>
      <c r="AW188" s="241"/>
      <c r="AX188" s="241"/>
      <c r="AY188" s="241"/>
      <c r="AZ188" s="241"/>
      <c r="BA188" s="241"/>
      <c r="BB188" s="241"/>
      <c r="BC188" s="241"/>
      <c r="BD188" s="241"/>
      <c r="BE188" s="241"/>
      <c r="BF188" s="241"/>
      <c r="BG188" s="241"/>
      <c r="BH188" s="241"/>
      <c r="BI188" s="241"/>
      <c r="BJ188" s="241"/>
      <c r="BK188" s="241"/>
      <c r="BL188" s="241"/>
      <c r="BM188" s="241"/>
      <c r="BN188" s="241"/>
      <c r="BO188" s="241"/>
      <c r="BP188" s="241"/>
      <c r="BQ188" s="241"/>
      <c r="BR188" s="241"/>
      <c r="BS188" s="241"/>
      <c r="BT188" s="241"/>
      <c r="BU188" s="241"/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1"/>
      <c r="CH188" s="241"/>
      <c r="CI188" s="241"/>
      <c r="CJ188" s="241"/>
      <c r="CK188" s="241"/>
      <c r="CL188" s="241"/>
      <c r="CM188" s="241"/>
      <c r="CN188" s="241"/>
      <c r="CO188" s="241"/>
      <c r="CP188" s="241"/>
      <c r="CQ188" s="241"/>
    </row>
    <row r="189" spans="1:95" ht="12.75">
      <c r="A189" s="241"/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  <c r="AR189" s="241"/>
      <c r="AS189" s="241"/>
      <c r="AT189" s="241"/>
      <c r="AU189" s="241"/>
      <c r="AV189" s="241"/>
      <c r="AW189" s="241"/>
      <c r="AX189" s="241"/>
      <c r="AY189" s="241"/>
      <c r="AZ189" s="241"/>
      <c r="BA189" s="241"/>
      <c r="BB189" s="241"/>
      <c r="BC189" s="241"/>
      <c r="BD189" s="241"/>
      <c r="BE189" s="241"/>
      <c r="BF189" s="241"/>
      <c r="BG189" s="241"/>
      <c r="BH189" s="241"/>
      <c r="BI189" s="241"/>
      <c r="BJ189" s="241"/>
      <c r="BK189" s="241"/>
      <c r="BL189" s="241"/>
      <c r="BM189" s="241"/>
      <c r="BN189" s="241"/>
      <c r="BO189" s="241"/>
      <c r="BP189" s="241"/>
      <c r="BQ189" s="241"/>
      <c r="BR189" s="241"/>
      <c r="BS189" s="241"/>
      <c r="BT189" s="241"/>
      <c r="BU189" s="241"/>
      <c r="BV189" s="241"/>
      <c r="BW189" s="241"/>
      <c r="BX189" s="241"/>
      <c r="BY189" s="241"/>
      <c r="BZ189" s="241"/>
      <c r="CA189" s="241"/>
      <c r="CB189" s="241"/>
      <c r="CC189" s="241"/>
      <c r="CD189" s="241"/>
      <c r="CE189" s="241"/>
      <c r="CF189" s="241"/>
      <c r="CG189" s="241"/>
      <c r="CH189" s="241"/>
      <c r="CI189" s="241"/>
      <c r="CJ189" s="241"/>
      <c r="CK189" s="241"/>
      <c r="CL189" s="241"/>
      <c r="CM189" s="241"/>
      <c r="CN189" s="241"/>
      <c r="CO189" s="241"/>
      <c r="CP189" s="241"/>
      <c r="CQ189" s="241"/>
    </row>
    <row r="190" spans="1:95" ht="12.75">
      <c r="A190" s="241"/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  <c r="AX190" s="241"/>
      <c r="AY190" s="241"/>
      <c r="AZ190" s="241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1"/>
      <c r="BN190" s="241"/>
      <c r="BO190" s="241"/>
      <c r="BP190" s="241"/>
      <c r="BQ190" s="241"/>
      <c r="BR190" s="241"/>
      <c r="BS190" s="241"/>
      <c r="BT190" s="241"/>
      <c r="BU190" s="241"/>
      <c r="BV190" s="241"/>
      <c r="BW190" s="241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1"/>
      <c r="CO190" s="241"/>
      <c r="CP190" s="241"/>
      <c r="CQ190" s="241"/>
    </row>
    <row r="191" spans="1:95" ht="12.75">
      <c r="A191" s="241"/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1"/>
      <c r="AU191" s="241"/>
      <c r="AV191" s="241"/>
      <c r="AW191" s="241"/>
      <c r="AX191" s="241"/>
      <c r="AY191" s="241"/>
      <c r="AZ191" s="241"/>
      <c r="BA191" s="241"/>
      <c r="BB191" s="241"/>
      <c r="BC191" s="241"/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1"/>
      <c r="BN191" s="241"/>
      <c r="BO191" s="241"/>
      <c r="BP191" s="241"/>
      <c r="BQ191" s="241"/>
      <c r="BR191" s="241"/>
      <c r="BS191" s="241"/>
      <c r="BT191" s="241"/>
      <c r="BU191" s="241"/>
      <c r="BV191" s="241"/>
      <c r="BW191" s="241"/>
      <c r="BX191" s="241"/>
      <c r="BY191" s="241"/>
      <c r="BZ191" s="241"/>
      <c r="CA191" s="241"/>
      <c r="CB191" s="241"/>
      <c r="CC191" s="241"/>
      <c r="CD191" s="241"/>
      <c r="CE191" s="241"/>
      <c r="CF191" s="241"/>
      <c r="CG191" s="241"/>
      <c r="CH191" s="241"/>
      <c r="CI191" s="241"/>
      <c r="CJ191" s="241"/>
      <c r="CK191" s="241"/>
      <c r="CL191" s="241"/>
      <c r="CM191" s="241"/>
      <c r="CN191" s="241"/>
      <c r="CO191" s="241"/>
      <c r="CP191" s="241"/>
      <c r="CQ191" s="241"/>
    </row>
    <row r="192" spans="1:95" ht="12.75">
      <c r="A192" s="241"/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  <c r="AR192" s="241"/>
      <c r="AS192" s="241"/>
      <c r="AT192" s="241"/>
      <c r="AU192" s="241"/>
      <c r="AV192" s="241"/>
      <c r="AW192" s="241"/>
      <c r="AX192" s="241"/>
      <c r="AY192" s="241"/>
      <c r="AZ192" s="241"/>
      <c r="BA192" s="241"/>
      <c r="BB192" s="241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1"/>
      <c r="BN192" s="241"/>
      <c r="BO192" s="241"/>
      <c r="BP192" s="241"/>
      <c r="BQ192" s="241"/>
      <c r="BR192" s="241"/>
      <c r="BS192" s="241"/>
      <c r="BT192" s="241"/>
      <c r="BU192" s="241"/>
      <c r="BV192" s="241"/>
      <c r="BW192" s="241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1"/>
      <c r="CO192" s="241"/>
      <c r="CP192" s="241"/>
      <c r="CQ192" s="241"/>
    </row>
    <row r="193" spans="1:95" ht="12.75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  <c r="AR193" s="241"/>
      <c r="AS193" s="241"/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1"/>
      <c r="BH193" s="241"/>
      <c r="BI193" s="241"/>
      <c r="BJ193" s="241"/>
      <c r="BK193" s="241"/>
      <c r="BL193" s="241"/>
      <c r="BM193" s="241"/>
      <c r="BN193" s="241"/>
      <c r="BO193" s="241"/>
      <c r="BP193" s="241"/>
      <c r="BQ193" s="241"/>
      <c r="BR193" s="241"/>
      <c r="BS193" s="241"/>
      <c r="BT193" s="241"/>
      <c r="BU193" s="241"/>
      <c r="BV193" s="241"/>
      <c r="BW193" s="241"/>
      <c r="BX193" s="241"/>
      <c r="BY193" s="241"/>
      <c r="BZ193" s="241"/>
      <c r="CA193" s="241"/>
      <c r="CB193" s="241"/>
      <c r="CC193" s="241"/>
      <c r="CD193" s="241"/>
      <c r="CE193" s="241"/>
      <c r="CF193" s="241"/>
      <c r="CG193" s="241"/>
      <c r="CH193" s="241"/>
      <c r="CI193" s="241"/>
      <c r="CJ193" s="241"/>
      <c r="CK193" s="241"/>
      <c r="CL193" s="241"/>
      <c r="CM193" s="241"/>
      <c r="CN193" s="241"/>
      <c r="CO193" s="241"/>
      <c r="CP193" s="241"/>
      <c r="CQ193" s="241"/>
    </row>
    <row r="194" spans="1:95" ht="12.7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1"/>
      <c r="BN194" s="241"/>
      <c r="BO194" s="241"/>
      <c r="BP194" s="241"/>
      <c r="BQ194" s="241"/>
      <c r="BR194" s="241"/>
      <c r="BS194" s="241"/>
      <c r="BT194" s="241"/>
      <c r="BU194" s="241"/>
      <c r="BV194" s="241"/>
      <c r="BW194" s="241"/>
      <c r="BX194" s="241"/>
      <c r="BY194" s="241"/>
      <c r="BZ194" s="241"/>
      <c r="CA194" s="241"/>
      <c r="CB194" s="241"/>
      <c r="CC194" s="241"/>
      <c r="CD194" s="241"/>
      <c r="CE194" s="241"/>
      <c r="CF194" s="241"/>
      <c r="CG194" s="241"/>
      <c r="CH194" s="241"/>
      <c r="CI194" s="241"/>
      <c r="CJ194" s="241"/>
      <c r="CK194" s="241"/>
      <c r="CL194" s="241"/>
      <c r="CM194" s="241"/>
      <c r="CN194" s="241"/>
      <c r="CO194" s="241"/>
      <c r="CP194" s="241"/>
      <c r="CQ194" s="241"/>
    </row>
    <row r="195" spans="1:95" ht="12.7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41"/>
      <c r="BI195" s="241"/>
      <c r="BJ195" s="241"/>
      <c r="BK195" s="241"/>
      <c r="BL195" s="241"/>
      <c r="BM195" s="241"/>
      <c r="BN195" s="241"/>
      <c r="BO195" s="241"/>
      <c r="BP195" s="241"/>
      <c r="BQ195" s="241"/>
      <c r="BR195" s="241"/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1"/>
      <c r="CH195" s="241"/>
      <c r="CI195" s="241"/>
      <c r="CJ195" s="241"/>
      <c r="CK195" s="241"/>
      <c r="CL195" s="241"/>
      <c r="CM195" s="241"/>
      <c r="CN195" s="241"/>
      <c r="CO195" s="241"/>
      <c r="CP195" s="241"/>
      <c r="CQ195" s="241"/>
    </row>
    <row r="196" spans="1:95" ht="12.75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1"/>
      <c r="BH196" s="241"/>
      <c r="BI196" s="241"/>
      <c r="BJ196" s="241"/>
      <c r="BK196" s="241"/>
      <c r="BL196" s="241"/>
      <c r="BM196" s="241"/>
      <c r="BN196" s="241"/>
      <c r="BO196" s="241"/>
      <c r="BP196" s="241"/>
      <c r="BQ196" s="241"/>
      <c r="BR196" s="241"/>
      <c r="BS196" s="241"/>
      <c r="BT196" s="241"/>
      <c r="BU196" s="241"/>
      <c r="BV196" s="241"/>
      <c r="BW196" s="241"/>
      <c r="BX196" s="241"/>
      <c r="BY196" s="241"/>
      <c r="BZ196" s="241"/>
      <c r="CA196" s="241"/>
      <c r="CB196" s="241"/>
      <c r="CC196" s="241"/>
      <c r="CD196" s="241"/>
      <c r="CE196" s="241"/>
      <c r="CF196" s="241"/>
      <c r="CG196" s="241"/>
      <c r="CH196" s="241"/>
      <c r="CI196" s="241"/>
      <c r="CJ196" s="241"/>
      <c r="CK196" s="241"/>
      <c r="CL196" s="241"/>
      <c r="CM196" s="241"/>
      <c r="CN196" s="241"/>
      <c r="CO196" s="241"/>
      <c r="CP196" s="241"/>
      <c r="CQ196" s="241"/>
    </row>
    <row r="197" spans="1:95" ht="12.75">
      <c r="A197" s="241"/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1"/>
      <c r="BH197" s="241"/>
      <c r="BI197" s="241"/>
      <c r="BJ197" s="241"/>
      <c r="BK197" s="241"/>
      <c r="BL197" s="241"/>
      <c r="BM197" s="241"/>
      <c r="BN197" s="241"/>
      <c r="BO197" s="241"/>
      <c r="BP197" s="241"/>
      <c r="BQ197" s="241"/>
      <c r="BR197" s="241"/>
      <c r="BS197" s="241"/>
      <c r="BT197" s="241"/>
      <c r="BU197" s="241"/>
      <c r="BV197" s="241"/>
      <c r="BW197" s="241"/>
      <c r="BX197" s="241"/>
      <c r="BY197" s="241"/>
      <c r="BZ197" s="241"/>
      <c r="CA197" s="241"/>
      <c r="CB197" s="241"/>
      <c r="CC197" s="241"/>
      <c r="CD197" s="241"/>
      <c r="CE197" s="241"/>
      <c r="CF197" s="241"/>
      <c r="CG197" s="241"/>
      <c r="CH197" s="241"/>
      <c r="CI197" s="241"/>
      <c r="CJ197" s="241"/>
      <c r="CK197" s="241"/>
      <c r="CL197" s="241"/>
      <c r="CM197" s="241"/>
      <c r="CN197" s="241"/>
      <c r="CO197" s="241"/>
      <c r="CP197" s="241"/>
      <c r="CQ197" s="241"/>
    </row>
    <row r="198" spans="1:95" ht="12.75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41"/>
      <c r="AX198" s="241"/>
      <c r="AY198" s="241"/>
      <c r="AZ198" s="241"/>
      <c r="BA198" s="241"/>
      <c r="BB198" s="241"/>
      <c r="BC198" s="241"/>
      <c r="BD198" s="241"/>
      <c r="BE198" s="241"/>
      <c r="BF198" s="241"/>
      <c r="BG198" s="241"/>
      <c r="BH198" s="241"/>
      <c r="BI198" s="241"/>
      <c r="BJ198" s="241"/>
      <c r="BK198" s="241"/>
      <c r="BL198" s="241"/>
      <c r="BM198" s="241"/>
      <c r="BN198" s="241"/>
      <c r="BO198" s="241"/>
      <c r="BP198" s="241"/>
      <c r="BQ198" s="241"/>
      <c r="BR198" s="241"/>
      <c r="BS198" s="241"/>
      <c r="BT198" s="241"/>
      <c r="BU198" s="241"/>
      <c r="BV198" s="241"/>
      <c r="BW198" s="241"/>
      <c r="BX198" s="241"/>
      <c r="BY198" s="241"/>
      <c r="BZ198" s="241"/>
      <c r="CA198" s="241"/>
      <c r="CB198" s="241"/>
      <c r="CC198" s="241"/>
      <c r="CD198" s="241"/>
      <c r="CE198" s="241"/>
      <c r="CF198" s="241"/>
      <c r="CG198" s="241"/>
      <c r="CH198" s="241"/>
      <c r="CI198" s="241"/>
      <c r="CJ198" s="241"/>
      <c r="CK198" s="241"/>
      <c r="CL198" s="241"/>
      <c r="CM198" s="241"/>
      <c r="CN198" s="241"/>
      <c r="CO198" s="241"/>
      <c r="CP198" s="241"/>
      <c r="CQ198" s="241"/>
    </row>
    <row r="199" spans="1:95" ht="12.75">
      <c r="A199" s="241"/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1"/>
      <c r="BD199" s="241"/>
      <c r="BE199" s="241"/>
      <c r="BF199" s="241"/>
      <c r="BG199" s="241"/>
      <c r="BH199" s="241"/>
      <c r="BI199" s="241"/>
      <c r="BJ199" s="241"/>
      <c r="BK199" s="241"/>
      <c r="BL199" s="241"/>
      <c r="BM199" s="241"/>
      <c r="BN199" s="241"/>
      <c r="BO199" s="241"/>
      <c r="BP199" s="241"/>
      <c r="BQ199" s="241"/>
      <c r="BR199" s="241"/>
      <c r="BS199" s="241"/>
      <c r="BT199" s="241"/>
      <c r="BU199" s="241"/>
      <c r="BV199" s="241"/>
      <c r="BW199" s="241"/>
      <c r="BX199" s="241"/>
      <c r="BY199" s="241"/>
      <c r="BZ199" s="241"/>
      <c r="CA199" s="241"/>
      <c r="CB199" s="241"/>
      <c r="CC199" s="241"/>
      <c r="CD199" s="241"/>
      <c r="CE199" s="241"/>
      <c r="CF199" s="241"/>
      <c r="CG199" s="241"/>
      <c r="CH199" s="241"/>
      <c r="CI199" s="241"/>
      <c r="CJ199" s="241"/>
      <c r="CK199" s="241"/>
      <c r="CL199" s="241"/>
      <c r="CM199" s="241"/>
      <c r="CN199" s="241"/>
      <c r="CO199" s="241"/>
      <c r="CP199" s="241"/>
      <c r="CQ199" s="241"/>
    </row>
    <row r="200" spans="1:95" ht="12.75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  <c r="AR200" s="241"/>
      <c r="AS200" s="241"/>
      <c r="AT200" s="241"/>
      <c r="AU200" s="241"/>
      <c r="AV200" s="241"/>
      <c r="AW200" s="241"/>
      <c r="AX200" s="241"/>
      <c r="AY200" s="241"/>
      <c r="AZ200" s="241"/>
      <c r="BA200" s="241"/>
      <c r="BB200" s="241"/>
      <c r="BC200" s="241"/>
      <c r="BD200" s="241"/>
      <c r="BE200" s="241"/>
      <c r="BF200" s="241"/>
      <c r="BG200" s="241"/>
      <c r="BH200" s="241"/>
      <c r="BI200" s="241"/>
      <c r="BJ200" s="241"/>
      <c r="BK200" s="241"/>
      <c r="BL200" s="241"/>
      <c r="BM200" s="241"/>
      <c r="BN200" s="241"/>
      <c r="BO200" s="241"/>
      <c r="BP200" s="241"/>
      <c r="BQ200" s="241"/>
      <c r="BR200" s="241"/>
      <c r="BS200" s="241"/>
      <c r="BT200" s="241"/>
      <c r="BU200" s="241"/>
      <c r="BV200" s="241"/>
      <c r="BW200" s="241"/>
      <c r="BX200" s="241"/>
      <c r="BY200" s="241"/>
      <c r="BZ200" s="241"/>
      <c r="CA200" s="241"/>
      <c r="CB200" s="241"/>
      <c r="CC200" s="241"/>
      <c r="CD200" s="241"/>
      <c r="CE200" s="241"/>
      <c r="CF200" s="241"/>
      <c r="CG200" s="241"/>
      <c r="CH200" s="241"/>
      <c r="CI200" s="241"/>
      <c r="CJ200" s="241"/>
      <c r="CK200" s="241"/>
      <c r="CL200" s="241"/>
      <c r="CM200" s="241"/>
      <c r="CN200" s="241"/>
      <c r="CO200" s="241"/>
      <c r="CP200" s="241"/>
      <c r="CQ200" s="241"/>
    </row>
    <row r="201" spans="1:95" ht="12.75">
      <c r="A201" s="241"/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241"/>
      <c r="BD201" s="241"/>
      <c r="BE201" s="241"/>
      <c r="BF201" s="241"/>
      <c r="BG201" s="241"/>
      <c r="BH201" s="241"/>
      <c r="BI201" s="241"/>
      <c r="BJ201" s="241"/>
      <c r="BK201" s="241"/>
      <c r="BL201" s="241"/>
      <c r="BM201" s="241"/>
      <c r="BN201" s="241"/>
      <c r="BO201" s="241"/>
      <c r="BP201" s="241"/>
      <c r="BQ201" s="241"/>
      <c r="BR201" s="241"/>
      <c r="BS201" s="241"/>
      <c r="BT201" s="241"/>
      <c r="BU201" s="241"/>
      <c r="BV201" s="241"/>
      <c r="BW201" s="241"/>
      <c r="BX201" s="241"/>
      <c r="BY201" s="241"/>
      <c r="BZ201" s="241"/>
      <c r="CA201" s="241"/>
      <c r="CB201" s="241"/>
      <c r="CC201" s="241"/>
      <c r="CD201" s="241"/>
      <c r="CE201" s="241"/>
      <c r="CF201" s="241"/>
      <c r="CG201" s="241"/>
      <c r="CH201" s="241"/>
      <c r="CI201" s="241"/>
      <c r="CJ201" s="241"/>
      <c r="CK201" s="241"/>
      <c r="CL201" s="241"/>
      <c r="CM201" s="241"/>
      <c r="CN201" s="241"/>
      <c r="CO201" s="241"/>
      <c r="CP201" s="241"/>
      <c r="CQ201" s="241"/>
    </row>
    <row r="202" spans="1:95" ht="12.75">
      <c r="A202" s="241"/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41"/>
      <c r="AS202" s="241"/>
      <c r="AT202" s="241"/>
      <c r="AU202" s="241"/>
      <c r="AV202" s="241"/>
      <c r="AW202" s="241"/>
      <c r="AX202" s="241"/>
      <c r="AY202" s="241"/>
      <c r="AZ202" s="241"/>
      <c r="BA202" s="241"/>
      <c r="BB202" s="241"/>
      <c r="BC202" s="241"/>
      <c r="BD202" s="241"/>
      <c r="BE202" s="241"/>
      <c r="BF202" s="241"/>
      <c r="BG202" s="241"/>
      <c r="BH202" s="241"/>
      <c r="BI202" s="241"/>
      <c r="BJ202" s="241"/>
      <c r="BK202" s="241"/>
      <c r="BL202" s="241"/>
      <c r="BM202" s="241"/>
      <c r="BN202" s="241"/>
      <c r="BO202" s="241"/>
      <c r="BP202" s="241"/>
      <c r="BQ202" s="241"/>
      <c r="BR202" s="241"/>
      <c r="BS202" s="241"/>
      <c r="BT202" s="241"/>
      <c r="BU202" s="241"/>
      <c r="BV202" s="241"/>
      <c r="BW202" s="241"/>
      <c r="BX202" s="241"/>
      <c r="BY202" s="241"/>
      <c r="BZ202" s="241"/>
      <c r="CA202" s="241"/>
      <c r="CB202" s="241"/>
      <c r="CC202" s="241"/>
      <c r="CD202" s="241"/>
      <c r="CE202" s="241"/>
      <c r="CF202" s="241"/>
      <c r="CG202" s="241"/>
      <c r="CH202" s="241"/>
      <c r="CI202" s="241"/>
      <c r="CJ202" s="241"/>
      <c r="CK202" s="241"/>
      <c r="CL202" s="241"/>
      <c r="CM202" s="241"/>
      <c r="CN202" s="241"/>
      <c r="CO202" s="241"/>
      <c r="CP202" s="241"/>
      <c r="CQ202" s="241"/>
    </row>
    <row r="203" spans="1:95" ht="12.75">
      <c r="A203" s="241"/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41"/>
      <c r="AS203" s="241"/>
      <c r="AT203" s="241"/>
      <c r="AU203" s="241"/>
      <c r="AV203" s="241"/>
      <c r="AW203" s="241"/>
      <c r="AX203" s="241"/>
      <c r="AY203" s="241"/>
      <c r="AZ203" s="241"/>
      <c r="BA203" s="241"/>
      <c r="BB203" s="241"/>
      <c r="BC203" s="241"/>
      <c r="BD203" s="241"/>
      <c r="BE203" s="241"/>
      <c r="BF203" s="241"/>
      <c r="BG203" s="241"/>
      <c r="BH203" s="241"/>
      <c r="BI203" s="241"/>
      <c r="BJ203" s="241"/>
      <c r="BK203" s="241"/>
      <c r="BL203" s="241"/>
      <c r="BM203" s="241"/>
      <c r="BN203" s="241"/>
      <c r="BO203" s="241"/>
      <c r="BP203" s="241"/>
      <c r="BQ203" s="241"/>
      <c r="BR203" s="241"/>
      <c r="BS203" s="241"/>
      <c r="BT203" s="241"/>
      <c r="BU203" s="241"/>
      <c r="BV203" s="241"/>
      <c r="BW203" s="241"/>
      <c r="BX203" s="241"/>
      <c r="BY203" s="241"/>
      <c r="BZ203" s="241"/>
      <c r="CA203" s="241"/>
      <c r="CB203" s="241"/>
      <c r="CC203" s="241"/>
      <c r="CD203" s="241"/>
      <c r="CE203" s="241"/>
      <c r="CF203" s="241"/>
      <c r="CG203" s="241"/>
      <c r="CH203" s="241"/>
      <c r="CI203" s="241"/>
      <c r="CJ203" s="241"/>
      <c r="CK203" s="241"/>
      <c r="CL203" s="241"/>
      <c r="CM203" s="241"/>
      <c r="CN203" s="241"/>
      <c r="CO203" s="241"/>
      <c r="CP203" s="241"/>
      <c r="CQ203" s="241"/>
    </row>
    <row r="204" spans="1:95" ht="12.75">
      <c r="A204" s="241"/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  <c r="AR204" s="241"/>
      <c r="AS204" s="241"/>
      <c r="AT204" s="241"/>
      <c r="AU204" s="241"/>
      <c r="AV204" s="241"/>
      <c r="AW204" s="241"/>
      <c r="AX204" s="241"/>
      <c r="AY204" s="241"/>
      <c r="AZ204" s="241"/>
      <c r="BA204" s="241"/>
      <c r="BB204" s="241"/>
      <c r="BC204" s="241"/>
      <c r="BD204" s="241"/>
      <c r="BE204" s="241"/>
      <c r="BF204" s="241"/>
      <c r="BG204" s="241"/>
      <c r="BH204" s="241"/>
      <c r="BI204" s="241"/>
      <c r="BJ204" s="241"/>
      <c r="BK204" s="241"/>
      <c r="BL204" s="241"/>
      <c r="BM204" s="241"/>
      <c r="BN204" s="241"/>
      <c r="BO204" s="241"/>
      <c r="BP204" s="241"/>
      <c r="BQ204" s="241"/>
      <c r="BR204" s="241"/>
      <c r="BS204" s="241"/>
      <c r="BT204" s="241"/>
      <c r="BU204" s="241"/>
      <c r="BV204" s="241"/>
      <c r="BW204" s="241"/>
      <c r="BX204" s="241"/>
      <c r="BY204" s="241"/>
      <c r="BZ204" s="241"/>
      <c r="CA204" s="241"/>
      <c r="CB204" s="241"/>
      <c r="CC204" s="241"/>
      <c r="CD204" s="241"/>
      <c r="CE204" s="241"/>
      <c r="CF204" s="241"/>
      <c r="CG204" s="241"/>
      <c r="CH204" s="241"/>
      <c r="CI204" s="241"/>
      <c r="CJ204" s="241"/>
      <c r="CK204" s="241"/>
      <c r="CL204" s="241"/>
      <c r="CM204" s="241"/>
      <c r="CN204" s="241"/>
      <c r="CO204" s="241"/>
      <c r="CP204" s="241"/>
      <c r="CQ204" s="241"/>
    </row>
    <row r="205" spans="1:95" ht="12.75">
      <c r="A205" s="241"/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  <c r="AR205" s="241"/>
      <c r="AS205" s="241"/>
      <c r="AT205" s="241"/>
      <c r="AU205" s="241"/>
      <c r="AV205" s="241"/>
      <c r="AW205" s="241"/>
      <c r="AX205" s="241"/>
      <c r="AY205" s="241"/>
      <c r="AZ205" s="241"/>
      <c r="BA205" s="241"/>
      <c r="BB205" s="241"/>
      <c r="BC205" s="241"/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1"/>
      <c r="BN205" s="241"/>
      <c r="BO205" s="241"/>
      <c r="BP205" s="241"/>
      <c r="BQ205" s="241"/>
      <c r="BR205" s="241"/>
      <c r="BS205" s="241"/>
      <c r="BT205" s="241"/>
      <c r="BU205" s="241"/>
      <c r="BV205" s="241"/>
      <c r="BW205" s="241"/>
      <c r="BX205" s="241"/>
      <c r="BY205" s="241"/>
      <c r="BZ205" s="241"/>
      <c r="CA205" s="241"/>
      <c r="CB205" s="241"/>
      <c r="CC205" s="241"/>
      <c r="CD205" s="241"/>
      <c r="CE205" s="241"/>
      <c r="CF205" s="241"/>
      <c r="CG205" s="241"/>
      <c r="CH205" s="241"/>
      <c r="CI205" s="241"/>
      <c r="CJ205" s="241"/>
      <c r="CK205" s="241"/>
      <c r="CL205" s="241"/>
      <c r="CM205" s="241"/>
      <c r="CN205" s="241"/>
      <c r="CO205" s="241"/>
      <c r="CP205" s="241"/>
      <c r="CQ205" s="241"/>
    </row>
    <row r="206" spans="1:95" ht="12.75">
      <c r="A206" s="241"/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  <c r="AR206" s="241"/>
      <c r="AS206" s="241"/>
      <c r="AT206" s="241"/>
      <c r="AU206" s="241"/>
      <c r="AV206" s="241"/>
      <c r="AW206" s="241"/>
      <c r="AX206" s="241"/>
      <c r="AY206" s="241"/>
      <c r="AZ206" s="241"/>
      <c r="BA206" s="241"/>
      <c r="BB206" s="241"/>
      <c r="BC206" s="241"/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1"/>
      <c r="BN206" s="241"/>
      <c r="BO206" s="241"/>
      <c r="BP206" s="241"/>
      <c r="BQ206" s="241"/>
      <c r="BR206" s="241"/>
      <c r="BS206" s="241"/>
      <c r="BT206" s="241"/>
      <c r="BU206" s="241"/>
      <c r="BV206" s="241"/>
      <c r="BW206" s="241"/>
      <c r="BX206" s="241"/>
      <c r="BY206" s="241"/>
      <c r="BZ206" s="241"/>
      <c r="CA206" s="241"/>
      <c r="CB206" s="241"/>
      <c r="CC206" s="241"/>
      <c r="CD206" s="241"/>
      <c r="CE206" s="241"/>
      <c r="CF206" s="241"/>
      <c r="CG206" s="241"/>
      <c r="CH206" s="241"/>
      <c r="CI206" s="241"/>
      <c r="CJ206" s="241"/>
      <c r="CK206" s="241"/>
      <c r="CL206" s="241"/>
      <c r="CM206" s="241"/>
      <c r="CN206" s="241"/>
      <c r="CO206" s="241"/>
      <c r="CP206" s="241"/>
      <c r="CQ206" s="241"/>
    </row>
    <row r="207" spans="1:95" ht="12.75">
      <c r="A207" s="241"/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1"/>
      <c r="BC207" s="241"/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241"/>
      <c r="BN207" s="241"/>
      <c r="BO207" s="241"/>
      <c r="BP207" s="241"/>
      <c r="BQ207" s="241"/>
      <c r="BR207" s="241"/>
      <c r="BS207" s="241"/>
      <c r="BT207" s="241"/>
      <c r="BU207" s="241"/>
      <c r="BV207" s="241"/>
      <c r="BW207" s="241"/>
      <c r="BX207" s="241"/>
      <c r="BY207" s="241"/>
      <c r="BZ207" s="241"/>
      <c r="CA207" s="241"/>
      <c r="CB207" s="241"/>
      <c r="CC207" s="241"/>
      <c r="CD207" s="241"/>
      <c r="CE207" s="241"/>
      <c r="CF207" s="241"/>
      <c r="CG207" s="241"/>
      <c r="CH207" s="241"/>
      <c r="CI207" s="241"/>
      <c r="CJ207" s="241"/>
      <c r="CK207" s="241"/>
      <c r="CL207" s="241"/>
      <c r="CM207" s="241"/>
      <c r="CN207" s="241"/>
      <c r="CO207" s="241"/>
      <c r="CP207" s="241"/>
      <c r="CQ207" s="241"/>
    </row>
    <row r="208" spans="1:95" ht="12.75">
      <c r="A208" s="241"/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  <c r="AR208" s="241"/>
      <c r="AS208" s="241"/>
      <c r="AT208" s="241"/>
      <c r="AU208" s="241"/>
      <c r="AV208" s="241"/>
      <c r="AW208" s="241"/>
      <c r="AX208" s="241"/>
      <c r="AY208" s="241"/>
      <c r="AZ208" s="241"/>
      <c r="BA208" s="241"/>
      <c r="BB208" s="241"/>
      <c r="BC208" s="241"/>
      <c r="BD208" s="241"/>
      <c r="BE208" s="241"/>
      <c r="BF208" s="241"/>
      <c r="BG208" s="241"/>
      <c r="BH208" s="241"/>
      <c r="BI208" s="241"/>
      <c r="BJ208" s="241"/>
      <c r="BK208" s="241"/>
      <c r="BL208" s="241"/>
      <c r="BM208" s="241"/>
      <c r="BN208" s="241"/>
      <c r="BO208" s="241"/>
      <c r="BP208" s="241"/>
      <c r="BQ208" s="241"/>
      <c r="BR208" s="241"/>
      <c r="BS208" s="241"/>
      <c r="BT208" s="241"/>
      <c r="BU208" s="241"/>
      <c r="BV208" s="241"/>
      <c r="BW208" s="241"/>
      <c r="BX208" s="241"/>
      <c r="BY208" s="241"/>
      <c r="BZ208" s="241"/>
      <c r="CA208" s="241"/>
      <c r="CB208" s="241"/>
      <c r="CC208" s="241"/>
      <c r="CD208" s="241"/>
      <c r="CE208" s="241"/>
      <c r="CF208" s="241"/>
      <c r="CG208" s="241"/>
      <c r="CH208" s="241"/>
      <c r="CI208" s="241"/>
      <c r="CJ208" s="241"/>
      <c r="CK208" s="241"/>
      <c r="CL208" s="241"/>
      <c r="CM208" s="241"/>
      <c r="CN208" s="241"/>
      <c r="CO208" s="241"/>
      <c r="CP208" s="241"/>
      <c r="CQ208" s="241"/>
    </row>
    <row r="209" spans="1:95" ht="12.75">
      <c r="A209" s="241"/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  <c r="AR209" s="241"/>
      <c r="AS209" s="241"/>
      <c r="AT209" s="241"/>
      <c r="AU209" s="241"/>
      <c r="AV209" s="241"/>
      <c r="AW209" s="241"/>
      <c r="AX209" s="241"/>
      <c r="AY209" s="241"/>
      <c r="AZ209" s="241"/>
      <c r="BA209" s="241"/>
      <c r="BB209" s="241"/>
      <c r="BC209" s="241"/>
      <c r="BD209" s="241"/>
      <c r="BE209" s="241"/>
      <c r="BF209" s="241"/>
      <c r="BG209" s="241"/>
      <c r="BH209" s="241"/>
      <c r="BI209" s="241"/>
      <c r="BJ209" s="241"/>
      <c r="BK209" s="241"/>
      <c r="BL209" s="241"/>
      <c r="BM209" s="241"/>
      <c r="BN209" s="241"/>
      <c r="BO209" s="241"/>
      <c r="BP209" s="241"/>
      <c r="BQ209" s="241"/>
      <c r="BR209" s="241"/>
      <c r="BS209" s="241"/>
      <c r="BT209" s="241"/>
      <c r="BU209" s="241"/>
      <c r="BV209" s="241"/>
      <c r="BW209" s="241"/>
      <c r="BX209" s="241"/>
      <c r="BY209" s="241"/>
      <c r="BZ209" s="241"/>
      <c r="CA209" s="241"/>
      <c r="CB209" s="241"/>
      <c r="CC209" s="241"/>
      <c r="CD209" s="241"/>
      <c r="CE209" s="241"/>
      <c r="CF209" s="241"/>
      <c r="CG209" s="241"/>
      <c r="CH209" s="241"/>
      <c r="CI209" s="241"/>
      <c r="CJ209" s="241"/>
      <c r="CK209" s="241"/>
      <c r="CL209" s="241"/>
      <c r="CM209" s="241"/>
      <c r="CN209" s="241"/>
      <c r="CO209" s="241"/>
      <c r="CP209" s="241"/>
      <c r="CQ209" s="241"/>
    </row>
    <row r="210" spans="1:95" ht="12.75">
      <c r="A210" s="241"/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1"/>
      <c r="BN210" s="241"/>
      <c r="BO210" s="241"/>
      <c r="BP210" s="241"/>
      <c r="BQ210" s="241"/>
      <c r="BR210" s="241"/>
      <c r="BS210" s="241"/>
      <c r="BT210" s="241"/>
      <c r="BU210" s="241"/>
      <c r="BV210" s="241"/>
      <c r="BW210" s="241"/>
      <c r="BX210" s="241"/>
      <c r="BY210" s="241"/>
      <c r="BZ210" s="241"/>
      <c r="CA210" s="241"/>
      <c r="CB210" s="241"/>
      <c r="CC210" s="241"/>
      <c r="CD210" s="241"/>
      <c r="CE210" s="241"/>
      <c r="CF210" s="241"/>
      <c r="CG210" s="241"/>
      <c r="CH210" s="241"/>
      <c r="CI210" s="241"/>
      <c r="CJ210" s="241"/>
      <c r="CK210" s="241"/>
      <c r="CL210" s="241"/>
      <c r="CM210" s="241"/>
      <c r="CN210" s="241"/>
      <c r="CO210" s="241"/>
      <c r="CP210" s="241"/>
      <c r="CQ210" s="241"/>
    </row>
    <row r="211" spans="1:95" ht="12.75">
      <c r="A211" s="241"/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  <c r="AR211" s="241"/>
      <c r="AS211" s="241"/>
      <c r="AT211" s="241"/>
      <c r="AU211" s="241"/>
      <c r="AV211" s="241"/>
      <c r="AW211" s="241"/>
      <c r="AX211" s="241"/>
      <c r="AY211" s="241"/>
      <c r="AZ211" s="241"/>
      <c r="BA211" s="241"/>
      <c r="BB211" s="241"/>
      <c r="BC211" s="241"/>
      <c r="BD211" s="241"/>
      <c r="BE211" s="241"/>
      <c r="BF211" s="241"/>
      <c r="BG211" s="241"/>
      <c r="BH211" s="241"/>
      <c r="BI211" s="241"/>
      <c r="BJ211" s="241"/>
      <c r="BK211" s="241"/>
      <c r="BL211" s="241"/>
      <c r="BM211" s="241"/>
      <c r="BN211" s="241"/>
      <c r="BO211" s="241"/>
      <c r="BP211" s="241"/>
      <c r="BQ211" s="241"/>
      <c r="BR211" s="241"/>
      <c r="BS211" s="241"/>
      <c r="BT211" s="241"/>
      <c r="BU211" s="241"/>
      <c r="BV211" s="241"/>
      <c r="BW211" s="241"/>
      <c r="BX211" s="241"/>
      <c r="BY211" s="241"/>
      <c r="BZ211" s="241"/>
      <c r="CA211" s="241"/>
      <c r="CB211" s="241"/>
      <c r="CC211" s="241"/>
      <c r="CD211" s="241"/>
      <c r="CE211" s="241"/>
      <c r="CF211" s="241"/>
      <c r="CG211" s="241"/>
      <c r="CH211" s="241"/>
      <c r="CI211" s="241"/>
      <c r="CJ211" s="241"/>
      <c r="CK211" s="241"/>
      <c r="CL211" s="241"/>
      <c r="CM211" s="241"/>
      <c r="CN211" s="241"/>
      <c r="CO211" s="241"/>
      <c r="CP211" s="241"/>
      <c r="CQ211" s="241"/>
    </row>
    <row r="212" spans="1:95" ht="12.75">
      <c r="A212" s="241"/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  <c r="AR212" s="241"/>
      <c r="AS212" s="241"/>
      <c r="AT212" s="241"/>
      <c r="AU212" s="241"/>
      <c r="AV212" s="241"/>
      <c r="AW212" s="241"/>
      <c r="AX212" s="241"/>
      <c r="AY212" s="241"/>
      <c r="AZ212" s="241"/>
      <c r="BA212" s="241"/>
      <c r="BB212" s="241"/>
      <c r="BC212" s="241"/>
      <c r="BD212" s="241"/>
      <c r="BE212" s="241"/>
      <c r="BF212" s="241"/>
      <c r="BG212" s="241"/>
      <c r="BH212" s="241"/>
      <c r="BI212" s="241"/>
      <c r="BJ212" s="241"/>
      <c r="BK212" s="241"/>
      <c r="BL212" s="241"/>
      <c r="BM212" s="241"/>
      <c r="BN212" s="241"/>
      <c r="BO212" s="241"/>
      <c r="BP212" s="241"/>
      <c r="BQ212" s="241"/>
      <c r="BR212" s="241"/>
      <c r="BS212" s="241"/>
      <c r="BT212" s="241"/>
      <c r="BU212" s="241"/>
      <c r="BV212" s="241"/>
      <c r="BW212" s="241"/>
      <c r="BX212" s="241"/>
      <c r="BY212" s="241"/>
      <c r="BZ212" s="241"/>
      <c r="CA212" s="241"/>
      <c r="CB212" s="241"/>
      <c r="CC212" s="241"/>
      <c r="CD212" s="241"/>
      <c r="CE212" s="241"/>
      <c r="CF212" s="241"/>
      <c r="CG212" s="241"/>
      <c r="CH212" s="241"/>
      <c r="CI212" s="241"/>
      <c r="CJ212" s="241"/>
      <c r="CK212" s="241"/>
      <c r="CL212" s="241"/>
      <c r="CM212" s="241"/>
      <c r="CN212" s="241"/>
      <c r="CO212" s="241"/>
      <c r="CP212" s="241"/>
      <c r="CQ212" s="241"/>
    </row>
    <row r="213" spans="1:95" ht="12.75">
      <c r="A213" s="241"/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  <c r="AR213" s="241"/>
      <c r="AS213" s="241"/>
      <c r="AT213" s="241"/>
      <c r="AU213" s="241"/>
      <c r="AV213" s="241"/>
      <c r="AW213" s="241"/>
      <c r="AX213" s="241"/>
      <c r="AY213" s="241"/>
      <c r="AZ213" s="241"/>
      <c r="BA213" s="241"/>
      <c r="BB213" s="241"/>
      <c r="BC213" s="241"/>
      <c r="BD213" s="241"/>
      <c r="BE213" s="241"/>
      <c r="BF213" s="241"/>
      <c r="BG213" s="241"/>
      <c r="BH213" s="241"/>
      <c r="BI213" s="241"/>
      <c r="BJ213" s="241"/>
      <c r="BK213" s="241"/>
      <c r="BL213" s="241"/>
      <c r="BM213" s="241"/>
      <c r="BN213" s="241"/>
      <c r="BO213" s="241"/>
      <c r="BP213" s="241"/>
      <c r="BQ213" s="241"/>
      <c r="BR213" s="241"/>
      <c r="BS213" s="241"/>
      <c r="BT213" s="241"/>
      <c r="BU213" s="241"/>
      <c r="BV213" s="241"/>
      <c r="BW213" s="241"/>
      <c r="BX213" s="241"/>
      <c r="BY213" s="241"/>
      <c r="BZ213" s="241"/>
      <c r="CA213" s="241"/>
      <c r="CB213" s="241"/>
      <c r="CC213" s="241"/>
      <c r="CD213" s="241"/>
      <c r="CE213" s="241"/>
      <c r="CF213" s="241"/>
      <c r="CG213" s="241"/>
      <c r="CH213" s="241"/>
      <c r="CI213" s="241"/>
      <c r="CJ213" s="241"/>
      <c r="CK213" s="241"/>
      <c r="CL213" s="241"/>
      <c r="CM213" s="241"/>
      <c r="CN213" s="241"/>
      <c r="CO213" s="241"/>
      <c r="CP213" s="241"/>
      <c r="CQ213" s="241"/>
    </row>
    <row r="214" spans="1:95" ht="12.75">
      <c r="A214" s="241"/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  <c r="AA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  <c r="AR214" s="241"/>
      <c r="AS214" s="241"/>
      <c r="AT214" s="241"/>
      <c r="AU214" s="241"/>
      <c r="AV214" s="241"/>
      <c r="AW214" s="241"/>
      <c r="AX214" s="241"/>
      <c r="AY214" s="241"/>
      <c r="AZ214" s="241"/>
      <c r="BA214" s="241"/>
      <c r="BB214" s="241"/>
      <c r="BC214" s="241"/>
      <c r="BD214" s="241"/>
      <c r="BE214" s="241"/>
      <c r="BF214" s="241"/>
      <c r="BG214" s="241"/>
      <c r="BH214" s="241"/>
      <c r="BI214" s="241"/>
      <c r="BJ214" s="241"/>
      <c r="BK214" s="241"/>
      <c r="BL214" s="241"/>
      <c r="BM214" s="241"/>
      <c r="BN214" s="241"/>
      <c r="BO214" s="241"/>
      <c r="BP214" s="241"/>
      <c r="BQ214" s="241"/>
      <c r="BR214" s="241"/>
      <c r="BS214" s="241"/>
      <c r="BT214" s="241"/>
      <c r="BU214" s="241"/>
      <c r="BV214" s="241"/>
      <c r="BW214" s="241"/>
      <c r="BX214" s="241"/>
      <c r="BY214" s="241"/>
      <c r="BZ214" s="241"/>
      <c r="CA214" s="241"/>
      <c r="CB214" s="241"/>
      <c r="CC214" s="241"/>
      <c r="CD214" s="241"/>
      <c r="CE214" s="241"/>
      <c r="CF214" s="241"/>
      <c r="CG214" s="241"/>
      <c r="CH214" s="241"/>
      <c r="CI214" s="241"/>
      <c r="CJ214" s="241"/>
      <c r="CK214" s="241"/>
      <c r="CL214" s="241"/>
      <c r="CM214" s="241"/>
      <c r="CN214" s="241"/>
      <c r="CO214" s="241"/>
      <c r="CP214" s="241"/>
      <c r="CQ214" s="241"/>
    </row>
    <row r="215" spans="1:95" ht="12.75">
      <c r="A215" s="241"/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  <c r="AR215" s="241"/>
      <c r="AS215" s="241"/>
      <c r="AT215" s="241"/>
      <c r="AU215" s="241"/>
      <c r="AV215" s="241"/>
      <c r="AW215" s="241"/>
      <c r="AX215" s="241"/>
      <c r="AY215" s="241"/>
      <c r="AZ215" s="241"/>
      <c r="BA215" s="241"/>
      <c r="BB215" s="241"/>
      <c r="BC215" s="241"/>
      <c r="BD215" s="241"/>
      <c r="BE215" s="241"/>
      <c r="BF215" s="241"/>
      <c r="BG215" s="241"/>
      <c r="BH215" s="241"/>
      <c r="BI215" s="241"/>
      <c r="BJ215" s="241"/>
      <c r="BK215" s="241"/>
      <c r="BL215" s="241"/>
      <c r="BM215" s="241"/>
      <c r="BN215" s="241"/>
      <c r="BO215" s="241"/>
      <c r="BP215" s="241"/>
      <c r="BQ215" s="241"/>
      <c r="BR215" s="241"/>
      <c r="BS215" s="241"/>
      <c r="BT215" s="241"/>
      <c r="BU215" s="241"/>
      <c r="BV215" s="241"/>
      <c r="BW215" s="241"/>
      <c r="BX215" s="241"/>
      <c r="BY215" s="241"/>
      <c r="BZ215" s="241"/>
      <c r="CA215" s="241"/>
      <c r="CB215" s="241"/>
      <c r="CC215" s="241"/>
      <c r="CD215" s="241"/>
      <c r="CE215" s="241"/>
      <c r="CF215" s="241"/>
      <c r="CG215" s="241"/>
      <c r="CH215" s="241"/>
      <c r="CI215" s="241"/>
      <c r="CJ215" s="241"/>
      <c r="CK215" s="241"/>
      <c r="CL215" s="241"/>
      <c r="CM215" s="241"/>
      <c r="CN215" s="241"/>
      <c r="CO215" s="241"/>
      <c r="CP215" s="241"/>
      <c r="CQ215" s="241"/>
    </row>
    <row r="216" spans="1:95" ht="12.75">
      <c r="A216" s="241"/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  <c r="AR216" s="241"/>
      <c r="AS216" s="241"/>
      <c r="AT216" s="241"/>
      <c r="AU216" s="241"/>
      <c r="AV216" s="241"/>
      <c r="AW216" s="241"/>
      <c r="AX216" s="241"/>
      <c r="AY216" s="241"/>
      <c r="AZ216" s="241"/>
      <c r="BA216" s="241"/>
      <c r="BB216" s="241"/>
      <c r="BC216" s="241"/>
      <c r="BD216" s="241"/>
      <c r="BE216" s="241"/>
      <c r="BF216" s="241"/>
      <c r="BG216" s="241"/>
      <c r="BH216" s="241"/>
      <c r="BI216" s="241"/>
      <c r="BJ216" s="241"/>
      <c r="BK216" s="241"/>
      <c r="BL216" s="241"/>
      <c r="BM216" s="241"/>
      <c r="BN216" s="241"/>
      <c r="BO216" s="241"/>
      <c r="BP216" s="241"/>
      <c r="BQ216" s="241"/>
      <c r="BR216" s="241"/>
      <c r="BS216" s="241"/>
      <c r="BT216" s="241"/>
      <c r="BU216" s="241"/>
      <c r="BV216" s="241"/>
      <c r="BW216" s="241"/>
      <c r="BX216" s="241"/>
      <c r="BY216" s="241"/>
      <c r="BZ216" s="241"/>
      <c r="CA216" s="241"/>
      <c r="CB216" s="241"/>
      <c r="CC216" s="241"/>
      <c r="CD216" s="241"/>
      <c r="CE216" s="241"/>
      <c r="CF216" s="241"/>
      <c r="CG216" s="241"/>
      <c r="CH216" s="241"/>
      <c r="CI216" s="241"/>
      <c r="CJ216" s="241"/>
      <c r="CK216" s="241"/>
      <c r="CL216" s="241"/>
      <c r="CM216" s="241"/>
      <c r="CN216" s="241"/>
      <c r="CO216" s="241"/>
      <c r="CP216" s="241"/>
      <c r="CQ216" s="241"/>
    </row>
    <row r="217" spans="1:95" ht="12.75">
      <c r="A217" s="241"/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  <c r="AR217" s="241"/>
      <c r="AS217" s="241"/>
      <c r="AT217" s="241"/>
      <c r="AU217" s="241"/>
      <c r="AV217" s="241"/>
      <c r="AW217" s="241"/>
      <c r="AX217" s="241"/>
      <c r="AY217" s="241"/>
      <c r="AZ217" s="241"/>
      <c r="BA217" s="241"/>
      <c r="BB217" s="241"/>
      <c r="BC217" s="241"/>
      <c r="BD217" s="241"/>
      <c r="BE217" s="241"/>
      <c r="BF217" s="241"/>
      <c r="BG217" s="241"/>
      <c r="BH217" s="241"/>
      <c r="BI217" s="241"/>
      <c r="BJ217" s="241"/>
      <c r="BK217" s="241"/>
      <c r="BL217" s="241"/>
      <c r="BM217" s="241"/>
      <c r="BN217" s="241"/>
      <c r="BO217" s="241"/>
      <c r="BP217" s="241"/>
      <c r="BQ217" s="241"/>
      <c r="BR217" s="241"/>
      <c r="BS217" s="241"/>
      <c r="BT217" s="241"/>
      <c r="BU217" s="241"/>
      <c r="BV217" s="241"/>
      <c r="BW217" s="241"/>
      <c r="BX217" s="241"/>
      <c r="BY217" s="241"/>
      <c r="BZ217" s="241"/>
      <c r="CA217" s="241"/>
      <c r="CB217" s="241"/>
      <c r="CC217" s="241"/>
      <c r="CD217" s="241"/>
      <c r="CE217" s="241"/>
      <c r="CF217" s="241"/>
      <c r="CG217" s="241"/>
      <c r="CH217" s="241"/>
      <c r="CI217" s="241"/>
      <c r="CJ217" s="241"/>
      <c r="CK217" s="241"/>
      <c r="CL217" s="241"/>
      <c r="CM217" s="241"/>
      <c r="CN217" s="241"/>
      <c r="CO217" s="241"/>
      <c r="CP217" s="241"/>
      <c r="CQ217" s="241"/>
    </row>
    <row r="218" spans="1:95" ht="12.75">
      <c r="A218" s="241"/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  <c r="AR218" s="241"/>
      <c r="AS218" s="241"/>
      <c r="AT218" s="241"/>
      <c r="AU218" s="241"/>
      <c r="AV218" s="241"/>
      <c r="AW218" s="241"/>
      <c r="AX218" s="241"/>
      <c r="AY218" s="241"/>
      <c r="AZ218" s="241"/>
      <c r="BA218" s="241"/>
      <c r="BB218" s="241"/>
      <c r="BC218" s="241"/>
      <c r="BD218" s="241"/>
      <c r="BE218" s="241"/>
      <c r="BF218" s="241"/>
      <c r="BG218" s="241"/>
      <c r="BH218" s="241"/>
      <c r="BI218" s="241"/>
      <c r="BJ218" s="241"/>
      <c r="BK218" s="241"/>
      <c r="BL218" s="241"/>
      <c r="BM218" s="241"/>
      <c r="BN218" s="241"/>
      <c r="BO218" s="241"/>
      <c r="BP218" s="241"/>
      <c r="BQ218" s="241"/>
      <c r="BR218" s="241"/>
      <c r="BS218" s="241"/>
      <c r="BT218" s="241"/>
      <c r="BU218" s="241"/>
      <c r="BV218" s="241"/>
      <c r="BW218" s="241"/>
      <c r="BX218" s="241"/>
      <c r="BY218" s="241"/>
      <c r="BZ218" s="241"/>
      <c r="CA218" s="241"/>
      <c r="CB218" s="241"/>
      <c r="CC218" s="241"/>
      <c r="CD218" s="241"/>
      <c r="CE218" s="241"/>
      <c r="CF218" s="241"/>
      <c r="CG218" s="241"/>
      <c r="CH218" s="241"/>
      <c r="CI218" s="241"/>
      <c r="CJ218" s="241"/>
      <c r="CK218" s="241"/>
      <c r="CL218" s="241"/>
      <c r="CM218" s="241"/>
      <c r="CN218" s="241"/>
      <c r="CO218" s="241"/>
      <c r="CP218" s="241"/>
      <c r="CQ218" s="241"/>
    </row>
  </sheetData>
  <sheetProtection selectLockedCells="1" selectUnlockedCells="1"/>
  <mergeCells count="32">
    <mergeCell ref="CP6:CP7"/>
    <mergeCell ref="CD6:CD7"/>
    <mergeCell ref="CE6:CE7"/>
    <mergeCell ref="CF6:CF7"/>
    <mergeCell ref="CG6:CG7"/>
    <mergeCell ref="BC6:BH7"/>
    <mergeCell ref="BW6:BW7"/>
    <mergeCell ref="CJ6:CJ7"/>
    <mergeCell ref="CK4:CN4"/>
    <mergeCell ref="BB6:BB7"/>
    <mergeCell ref="CL6:CL7"/>
    <mergeCell ref="BJ6:BO7"/>
    <mergeCell ref="AV6:AV7"/>
    <mergeCell ref="Y6:Y7"/>
    <mergeCell ref="R6:X7"/>
    <mergeCell ref="BI6:BI7"/>
    <mergeCell ref="CO6:CO7"/>
    <mergeCell ref="CK6:CK7"/>
    <mergeCell ref="CN6:CN7"/>
    <mergeCell ref="CH6:CH7"/>
    <mergeCell ref="AH6:AM7"/>
    <mergeCell ref="AW6:BA7"/>
    <mergeCell ref="A6:A7"/>
    <mergeCell ref="B6:G7"/>
    <mergeCell ref="H6:H7"/>
    <mergeCell ref="I6:P7"/>
    <mergeCell ref="AN6:AN7"/>
    <mergeCell ref="BP6:BP7"/>
    <mergeCell ref="Q6:Q7"/>
    <mergeCell ref="AO6:AU7"/>
    <mergeCell ref="Z6:AF7"/>
    <mergeCell ref="AG6:AG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38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18.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9.28125" style="0" customWidth="1"/>
    <col min="11" max="11" width="11.140625" style="0" customWidth="1"/>
    <col min="12" max="12" width="10.00390625" style="0" customWidth="1"/>
    <col min="13" max="13" width="9.8515625" style="0" customWidth="1"/>
  </cols>
  <sheetData>
    <row r="4" ht="13.5" thickBot="1"/>
    <row r="5" spans="1:13" ht="12.75">
      <c r="A5" s="444" t="s">
        <v>63</v>
      </c>
      <c r="B5" s="446" t="s">
        <v>2</v>
      </c>
      <c r="C5" s="447"/>
      <c r="D5" s="447"/>
      <c r="E5" s="448" t="s">
        <v>3</v>
      </c>
      <c r="F5" s="447" t="s">
        <v>4</v>
      </c>
      <c r="G5" s="447"/>
      <c r="H5" s="447"/>
      <c r="I5" s="447"/>
      <c r="J5" s="447" t="s">
        <v>5</v>
      </c>
      <c r="K5" s="447"/>
      <c r="L5" s="447"/>
      <c r="M5" s="450"/>
    </row>
    <row r="6" spans="1:13" ht="13.5" thickBot="1">
      <c r="A6" s="445"/>
      <c r="B6" s="106" t="s">
        <v>6</v>
      </c>
      <c r="C6" s="107" t="s">
        <v>7</v>
      </c>
      <c r="D6" s="107" t="s">
        <v>8</v>
      </c>
      <c r="E6" s="449"/>
      <c r="F6" s="107" t="s">
        <v>9</v>
      </c>
      <c r="G6" s="107" t="s">
        <v>10</v>
      </c>
      <c r="H6" s="107" t="s">
        <v>11</v>
      </c>
      <c r="I6" s="107" t="s">
        <v>12</v>
      </c>
      <c r="J6" s="107" t="s">
        <v>13</v>
      </c>
      <c r="K6" s="107" t="s">
        <v>14</v>
      </c>
      <c r="L6" s="107" t="s">
        <v>15</v>
      </c>
      <c r="M6" s="108" t="s">
        <v>16</v>
      </c>
    </row>
    <row r="7" spans="1:13" ht="12.75">
      <c r="A7" s="109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ht="12.75">
      <c r="A8" s="110" t="s">
        <v>17</v>
      </c>
      <c r="B8" s="155" t="e">
        <f>Лист1!#REF!</f>
        <v>#REF!</v>
      </c>
      <c r="C8" s="155" t="e">
        <f>Лист1!#REF!</f>
        <v>#REF!</v>
      </c>
      <c r="D8" s="155" t="e">
        <f>Лист1!#REF!</f>
        <v>#REF!</v>
      </c>
      <c r="E8" s="155" t="e">
        <f>Лист1!#REF!</f>
        <v>#REF!</v>
      </c>
      <c r="F8" s="155" t="e">
        <f>Лист1!#REF!</f>
        <v>#REF!</v>
      </c>
      <c r="G8" s="155" t="e">
        <f>Лист1!#REF!</f>
        <v>#REF!</v>
      </c>
      <c r="H8" s="155" t="e">
        <f>Лист1!#REF!</f>
        <v>#REF!</v>
      </c>
      <c r="I8" s="155" t="e">
        <f>Лист1!#REF!</f>
        <v>#REF!</v>
      </c>
      <c r="J8" s="155" t="e">
        <f>Лист1!#REF!</f>
        <v>#REF!</v>
      </c>
      <c r="K8" s="155" t="e">
        <f>Лист1!#REF!</f>
        <v>#REF!</v>
      </c>
      <c r="L8" s="155" t="e">
        <f>Лист1!#REF!</f>
        <v>#REF!</v>
      </c>
      <c r="M8" s="155" t="e">
        <f>Лист1!#REF!</f>
        <v>#REF!</v>
      </c>
    </row>
    <row r="9" spans="1:13" ht="12.75">
      <c r="A9" s="110" t="s">
        <v>28</v>
      </c>
      <c r="B9" s="155" t="e">
        <f>Лист1!#REF!</f>
        <v>#REF!</v>
      </c>
      <c r="C9" s="155" t="e">
        <f>Лист1!#REF!</f>
        <v>#REF!</v>
      </c>
      <c r="D9" s="155" t="e">
        <f>Лист1!#REF!</f>
        <v>#REF!</v>
      </c>
      <c r="E9" s="155" t="e">
        <f>Лист1!#REF!</f>
        <v>#REF!</v>
      </c>
      <c r="F9" s="155" t="e">
        <f>Лист1!#REF!</f>
        <v>#REF!</v>
      </c>
      <c r="G9" s="155" t="e">
        <f>Лист1!#REF!</f>
        <v>#REF!</v>
      </c>
      <c r="H9" s="155" t="e">
        <f>Лист1!#REF!</f>
        <v>#REF!</v>
      </c>
      <c r="I9" s="155" t="e">
        <f>Лист1!#REF!</f>
        <v>#REF!</v>
      </c>
      <c r="J9" s="155" t="e">
        <f>Лист1!#REF!</f>
        <v>#REF!</v>
      </c>
      <c r="K9" s="155" t="e">
        <f>Лист1!#REF!</f>
        <v>#REF!</v>
      </c>
      <c r="L9" s="155" t="e">
        <f>Лист1!#REF!</f>
        <v>#REF!</v>
      </c>
      <c r="M9" s="155" t="e">
        <f>Лист1!#REF!</f>
        <v>#REF!</v>
      </c>
    </row>
    <row r="10" spans="1:13" ht="12.75">
      <c r="A10" s="110" t="s">
        <v>30</v>
      </c>
      <c r="B10" s="155" t="e">
        <f>Лист1!D52</f>
        <v>#REF!</v>
      </c>
      <c r="C10" s="156" t="e">
        <f>Лист1!E52</f>
        <v>#REF!</v>
      </c>
      <c r="D10" s="156" t="e">
        <f>Лист1!F52</f>
        <v>#REF!</v>
      </c>
      <c r="E10" s="156" t="e">
        <f>Лист1!G52</f>
        <v>#REF!</v>
      </c>
      <c r="F10" s="156" t="e">
        <f>Лист1!H52</f>
        <v>#REF!</v>
      </c>
      <c r="G10" s="156" t="e">
        <f>Лист1!I52</f>
        <v>#REF!</v>
      </c>
      <c r="H10" s="156" t="e">
        <f>Лист1!J52</f>
        <v>#REF!</v>
      </c>
      <c r="I10" s="156" t="e">
        <f>Лист1!K52</f>
        <v>#REF!</v>
      </c>
      <c r="J10" s="156" t="e">
        <f>Лист1!L52</f>
        <v>#REF!</v>
      </c>
      <c r="K10" s="156" t="e">
        <f>Лист1!M52</f>
        <v>#REF!</v>
      </c>
      <c r="L10" s="156" t="e">
        <f>Лист1!N52</f>
        <v>#REF!</v>
      </c>
      <c r="M10" s="159" t="e">
        <f>Лист1!O52</f>
        <v>#REF!</v>
      </c>
    </row>
    <row r="11" spans="1:13" ht="12.75">
      <c r="A11" s="110" t="s">
        <v>39</v>
      </c>
      <c r="B11" s="155" t="e">
        <f>Лист1!D74</f>
        <v>#REF!</v>
      </c>
      <c r="C11" s="156" t="e">
        <f>Лист1!E74</f>
        <v>#REF!</v>
      </c>
      <c r="D11" s="156" t="e">
        <f>Лист1!F74</f>
        <v>#REF!</v>
      </c>
      <c r="E11" s="156" t="e">
        <f>Лист1!G74</f>
        <v>#REF!</v>
      </c>
      <c r="F11" s="156" t="e">
        <f>Лист1!H74</f>
        <v>#REF!</v>
      </c>
      <c r="G11" s="156" t="e">
        <f>Лист1!I74</f>
        <v>#REF!</v>
      </c>
      <c r="H11" s="156" t="e">
        <f>Лист1!J74</f>
        <v>#REF!</v>
      </c>
      <c r="I11" s="156" t="e">
        <f>Лист1!K74</f>
        <v>#REF!</v>
      </c>
      <c r="J11" s="156" t="e">
        <f>Лист1!L74</f>
        <v>#REF!</v>
      </c>
      <c r="K11" s="156" t="e">
        <f>Лист1!M74</f>
        <v>#REF!</v>
      </c>
      <c r="L11" s="156" t="e">
        <f>Лист1!N74</f>
        <v>#REF!</v>
      </c>
      <c r="M11" s="159" t="e">
        <f>Лист1!O74</f>
        <v>#REF!</v>
      </c>
    </row>
    <row r="12" spans="1:13" ht="12.75">
      <c r="A12" s="110" t="s">
        <v>40</v>
      </c>
      <c r="B12" s="155" t="e">
        <f>Лист1!D98</f>
        <v>#REF!</v>
      </c>
      <c r="C12" s="155" t="e">
        <f>Лист1!E98</f>
        <v>#REF!</v>
      </c>
      <c r="D12" s="155" t="e">
        <f>Лист1!F98</f>
        <v>#REF!</v>
      </c>
      <c r="E12" s="155" t="e">
        <f>Лист1!G98</f>
        <v>#REF!</v>
      </c>
      <c r="F12" s="155" t="e">
        <f>Лист1!H98</f>
        <v>#REF!</v>
      </c>
      <c r="G12" s="155" t="e">
        <f>Лист1!I98</f>
        <v>#REF!</v>
      </c>
      <c r="H12" s="155" t="e">
        <f>Лист1!J98</f>
        <v>#REF!</v>
      </c>
      <c r="I12" s="155" t="e">
        <f>Лист1!K98</f>
        <v>#REF!</v>
      </c>
      <c r="J12" s="155" t="e">
        <f>Лист1!L98</f>
        <v>#REF!</v>
      </c>
      <c r="K12" s="155" t="e">
        <f>Лист1!M98</f>
        <v>#REF!</v>
      </c>
      <c r="L12" s="155" t="e">
        <f>Лист1!N98</f>
        <v>#REF!</v>
      </c>
      <c r="M12" s="155" t="e">
        <f>Лист1!O98</f>
        <v>#REF!</v>
      </c>
    </row>
    <row r="13" spans="1:13" ht="12.75">
      <c r="A13" s="110" t="s">
        <v>41</v>
      </c>
      <c r="B13" s="155" t="e">
        <f>Лист1!#REF!</f>
        <v>#REF!</v>
      </c>
      <c r="C13" s="155" t="e">
        <f>Лист1!#REF!</f>
        <v>#REF!</v>
      </c>
      <c r="D13" s="155" t="e">
        <f>Лист1!#REF!</f>
        <v>#REF!</v>
      </c>
      <c r="E13" s="155" t="e">
        <f>Лист1!#REF!</f>
        <v>#REF!</v>
      </c>
      <c r="F13" s="155" t="e">
        <f>Лист1!#REF!</f>
        <v>#REF!</v>
      </c>
      <c r="G13" s="155" t="e">
        <f>Лист1!#REF!</f>
        <v>#REF!</v>
      </c>
      <c r="H13" s="155" t="e">
        <f>Лист1!#REF!</f>
        <v>#REF!</v>
      </c>
      <c r="I13" s="155" t="e">
        <f>Лист1!#REF!</f>
        <v>#REF!</v>
      </c>
      <c r="J13" s="155" t="e">
        <f>Лист1!#REF!</f>
        <v>#REF!</v>
      </c>
      <c r="K13" s="155" t="e">
        <f>Лист1!#REF!</f>
        <v>#REF!</v>
      </c>
      <c r="L13" s="155" t="e">
        <f>Лист1!#REF!</f>
        <v>#REF!</v>
      </c>
      <c r="M13" s="160" t="e">
        <f>Лист1!#REF!</f>
        <v>#REF!</v>
      </c>
    </row>
    <row r="14" spans="1:13" ht="12.75">
      <c r="A14" s="110" t="s">
        <v>42</v>
      </c>
      <c r="B14" s="155" t="e">
        <f>Лист1!#REF!</f>
        <v>#REF!</v>
      </c>
      <c r="C14" s="155" t="e">
        <f>Лист1!#REF!</f>
        <v>#REF!</v>
      </c>
      <c r="D14" s="155" t="e">
        <f>Лист1!#REF!</f>
        <v>#REF!</v>
      </c>
      <c r="E14" s="155" t="e">
        <f>Лист1!#REF!</f>
        <v>#REF!</v>
      </c>
      <c r="F14" s="155" t="e">
        <f>Лист1!#REF!</f>
        <v>#REF!</v>
      </c>
      <c r="G14" s="155" t="e">
        <f>Лист1!#REF!</f>
        <v>#REF!</v>
      </c>
      <c r="H14" s="155" t="e">
        <f>Лист1!#REF!</f>
        <v>#REF!</v>
      </c>
      <c r="I14" s="155" t="e">
        <f>Лист1!#REF!</f>
        <v>#REF!</v>
      </c>
      <c r="J14" s="155" t="e">
        <f>Лист1!#REF!</f>
        <v>#REF!</v>
      </c>
      <c r="K14" s="155" t="e">
        <f>Лист1!#REF!</f>
        <v>#REF!</v>
      </c>
      <c r="L14" s="155" t="e">
        <f>Лист1!#REF!</f>
        <v>#REF!</v>
      </c>
      <c r="M14" s="160" t="e">
        <f>Лист1!#REF!</f>
        <v>#REF!</v>
      </c>
    </row>
    <row r="15" spans="1:13" ht="12.75">
      <c r="A15" s="110" t="s">
        <v>43</v>
      </c>
      <c r="B15" s="155" t="e">
        <f>Лист1!#REF!</f>
        <v>#REF!</v>
      </c>
      <c r="C15" s="155" t="e">
        <f>Лист1!#REF!</f>
        <v>#REF!</v>
      </c>
      <c r="D15" s="155" t="e">
        <f>Лист1!#REF!</f>
        <v>#REF!</v>
      </c>
      <c r="E15" s="155" t="e">
        <f>Лист1!#REF!</f>
        <v>#REF!</v>
      </c>
      <c r="F15" s="155" t="e">
        <f>Лист1!#REF!</f>
        <v>#REF!</v>
      </c>
      <c r="G15" s="155" t="e">
        <f>Лист1!#REF!</f>
        <v>#REF!</v>
      </c>
      <c r="H15" s="155" t="e">
        <f>Лист1!#REF!</f>
        <v>#REF!</v>
      </c>
      <c r="I15" s="155" t="e">
        <f>Лист1!#REF!</f>
        <v>#REF!</v>
      </c>
      <c r="J15" s="155" t="e">
        <f>Лист1!#REF!</f>
        <v>#REF!</v>
      </c>
      <c r="K15" s="155" t="e">
        <f>Лист1!#REF!</f>
        <v>#REF!</v>
      </c>
      <c r="L15" s="155" t="e">
        <f>Лист1!#REF!</f>
        <v>#REF!</v>
      </c>
      <c r="M15" s="160" t="e">
        <f>Лист1!#REF!</f>
        <v>#REF!</v>
      </c>
    </row>
    <row r="16" spans="1:13" ht="12.75">
      <c r="A16" s="110" t="s">
        <v>44</v>
      </c>
      <c r="B16" s="155" t="e">
        <f>Лист1!#REF!</f>
        <v>#REF!</v>
      </c>
      <c r="C16" s="155" t="e">
        <f>Лист1!#REF!</f>
        <v>#REF!</v>
      </c>
      <c r="D16" s="155" t="e">
        <f>Лист1!#REF!</f>
        <v>#REF!</v>
      </c>
      <c r="E16" s="155" t="e">
        <f>Лист1!#REF!</f>
        <v>#REF!</v>
      </c>
      <c r="F16" s="155" t="e">
        <f>Лист1!#REF!</f>
        <v>#REF!</v>
      </c>
      <c r="G16" s="155" t="e">
        <f>Лист1!#REF!</f>
        <v>#REF!</v>
      </c>
      <c r="H16" s="155" t="e">
        <f>Лист1!#REF!</f>
        <v>#REF!</v>
      </c>
      <c r="I16" s="155" t="e">
        <f>Лист1!#REF!</f>
        <v>#REF!</v>
      </c>
      <c r="J16" s="155" t="e">
        <f>Лист1!#REF!</f>
        <v>#REF!</v>
      </c>
      <c r="K16" s="155" t="e">
        <f>Лист1!#REF!</f>
        <v>#REF!</v>
      </c>
      <c r="L16" s="155" t="e">
        <f>Лист1!#REF!</f>
        <v>#REF!</v>
      </c>
      <c r="M16" s="160" t="e">
        <f>Лист1!#REF!</f>
        <v>#REF!</v>
      </c>
    </row>
    <row r="17" spans="1:13" ht="12.75">
      <c r="A17" s="110" t="s">
        <v>45</v>
      </c>
      <c r="B17" s="155" t="e">
        <f>Лист1!#REF!</f>
        <v>#REF!</v>
      </c>
      <c r="C17" s="155" t="e">
        <f>Лист1!#REF!</f>
        <v>#REF!</v>
      </c>
      <c r="D17" s="155" t="e">
        <f>Лист1!#REF!</f>
        <v>#REF!</v>
      </c>
      <c r="E17" s="155" t="e">
        <f>Лист1!#REF!</f>
        <v>#REF!</v>
      </c>
      <c r="F17" s="155" t="e">
        <f>Лист1!#REF!</f>
        <v>#REF!</v>
      </c>
      <c r="G17" s="155" t="e">
        <f>Лист1!#REF!</f>
        <v>#REF!</v>
      </c>
      <c r="H17" s="155" t="e">
        <f>Лист1!#REF!</f>
        <v>#REF!</v>
      </c>
      <c r="I17" s="155" t="e">
        <f>Лист1!#REF!</f>
        <v>#REF!</v>
      </c>
      <c r="J17" s="155" t="e">
        <f>Лист1!#REF!</f>
        <v>#REF!</v>
      </c>
      <c r="K17" s="155" t="e">
        <f>Лист1!#REF!</f>
        <v>#REF!</v>
      </c>
      <c r="L17" s="155" t="e">
        <f>Лист1!#REF!</f>
        <v>#REF!</v>
      </c>
      <c r="M17" s="160" t="e">
        <f>Лист1!#REF!</f>
        <v>#REF!</v>
      </c>
    </row>
    <row r="18" spans="1:13" ht="12.75">
      <c r="A18" s="110" t="s">
        <v>66</v>
      </c>
      <c r="B18" s="155" t="e">
        <f>Лист1!#REF!</f>
        <v>#REF!</v>
      </c>
      <c r="C18" s="155" t="e">
        <f>Лист1!#REF!</f>
        <v>#REF!</v>
      </c>
      <c r="D18" s="155" t="e">
        <f>Лист1!#REF!</f>
        <v>#REF!</v>
      </c>
      <c r="E18" s="155" t="e">
        <f>Лист1!#REF!</f>
        <v>#REF!</v>
      </c>
      <c r="F18" s="155" t="e">
        <f>Лист1!#REF!</f>
        <v>#REF!</v>
      </c>
      <c r="G18" s="155" t="e">
        <f>Лист1!#REF!</f>
        <v>#REF!</v>
      </c>
      <c r="H18" s="155" t="e">
        <f>Лист1!#REF!</f>
        <v>#REF!</v>
      </c>
      <c r="I18" s="155" t="e">
        <f>Лист1!#REF!</f>
        <v>#REF!</v>
      </c>
      <c r="J18" s="155" t="e">
        <f>Лист1!#REF!</f>
        <v>#REF!</v>
      </c>
      <c r="K18" s="155" t="e">
        <f>Лист1!#REF!</f>
        <v>#REF!</v>
      </c>
      <c r="L18" s="155" t="e">
        <f>Лист1!#REF!</f>
        <v>#REF!</v>
      </c>
      <c r="M18" s="160" t="e">
        <f>Лист1!#REF!</f>
        <v>#REF!</v>
      </c>
    </row>
    <row r="19" spans="1:13" ht="12.75">
      <c r="A19" s="119" t="s">
        <v>65</v>
      </c>
      <c r="B19" s="157" t="e">
        <f>Лист1!#REF!</f>
        <v>#REF!</v>
      </c>
      <c r="C19" s="157" t="e">
        <f>Лист1!#REF!</f>
        <v>#REF!</v>
      </c>
      <c r="D19" s="157" t="e">
        <f>Лист1!#REF!</f>
        <v>#REF!</v>
      </c>
      <c r="E19" s="157" t="e">
        <f>Лист1!#REF!</f>
        <v>#REF!</v>
      </c>
      <c r="F19" s="157" t="e">
        <f>Лист1!#REF!</f>
        <v>#REF!</v>
      </c>
      <c r="G19" s="157" t="e">
        <f>Лист1!#REF!</f>
        <v>#REF!</v>
      </c>
      <c r="H19" s="157" t="e">
        <f>Лист1!#REF!</f>
        <v>#REF!</v>
      </c>
      <c r="I19" s="157" t="e">
        <f>Лист1!#REF!</f>
        <v>#REF!</v>
      </c>
      <c r="J19" s="157" t="e">
        <f>Лист1!#REF!</f>
        <v>#REF!</v>
      </c>
      <c r="K19" s="157" t="e">
        <f>Лист1!#REF!</f>
        <v>#REF!</v>
      </c>
      <c r="L19" s="157" t="e">
        <f>Лист1!#REF!</f>
        <v>#REF!</v>
      </c>
      <c r="M19" s="161" t="e">
        <f>Лист1!#REF!</f>
        <v>#REF!</v>
      </c>
    </row>
    <row r="20" spans="1:13" ht="13.5" thickBot="1">
      <c r="A20" s="124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62"/>
    </row>
    <row r="21" spans="1:13" ht="12.75">
      <c r="A21" s="120" t="s">
        <v>68</v>
      </c>
      <c r="B21" s="163" t="e">
        <f>Лист1!#REF!</f>
        <v>#REF!</v>
      </c>
      <c r="C21" s="164" t="e">
        <f>Лист1!#REF!</f>
        <v>#REF!</v>
      </c>
      <c r="D21" s="164" t="e">
        <f>Лист1!#REF!</f>
        <v>#REF!</v>
      </c>
      <c r="E21" s="164" t="e">
        <f>Лист1!#REF!</f>
        <v>#REF!</v>
      </c>
      <c r="F21" s="164" t="e">
        <f>Лист1!#REF!</f>
        <v>#REF!</v>
      </c>
      <c r="G21" s="164" t="e">
        <f>Лист1!#REF!</f>
        <v>#REF!</v>
      </c>
      <c r="H21" s="164" t="e">
        <f>Лист1!#REF!</f>
        <v>#REF!</v>
      </c>
      <c r="I21" s="164" t="e">
        <f>Лист1!#REF!</f>
        <v>#REF!</v>
      </c>
      <c r="J21" s="164" t="e">
        <f>Лист1!#REF!</f>
        <v>#REF!</v>
      </c>
      <c r="K21" s="164" t="e">
        <f>Лист1!#REF!</f>
        <v>#REF!</v>
      </c>
      <c r="L21" s="165" t="e">
        <f>Лист1!#REF!</f>
        <v>#REF!</v>
      </c>
      <c r="M21" s="166" t="e">
        <f>Лист1!#REF!</f>
        <v>#REF!</v>
      </c>
    </row>
    <row r="22" spans="1:13" ht="13.5" thickBot="1">
      <c r="A22" s="111"/>
      <c r="B22" s="141" t="e">
        <f>Лист1!#REF!</f>
        <v>#REF!</v>
      </c>
      <c r="C22" s="142" t="e">
        <f>Лист1!#REF!</f>
        <v>#REF!</v>
      </c>
      <c r="D22" s="142" t="e">
        <f>Лист1!#REF!</f>
        <v>#REF!</v>
      </c>
      <c r="E22" s="142" t="e">
        <f>Лист1!#REF!</f>
        <v>#REF!</v>
      </c>
      <c r="F22" s="142" t="e">
        <f>Лист1!#REF!</f>
        <v>#REF!</v>
      </c>
      <c r="G22" s="142" t="e">
        <f>Лист1!#REF!</f>
        <v>#REF!</v>
      </c>
      <c r="H22" s="142" t="e">
        <f>Лист1!#REF!</f>
        <v>#REF!</v>
      </c>
      <c r="I22" s="142" t="e">
        <f>Лист1!#REF!</f>
        <v>#REF!</v>
      </c>
      <c r="J22" s="142" t="e">
        <f>Лист1!#REF!</f>
        <v>#REF!</v>
      </c>
      <c r="K22" s="142" t="e">
        <f>Лист1!#REF!</f>
        <v>#REF!</v>
      </c>
      <c r="L22" s="142" t="e">
        <f>Лист1!#REF!</f>
        <v>#REF!</v>
      </c>
      <c r="M22" s="143" t="e">
        <f>Лист1!#REF!</f>
        <v>#REF!</v>
      </c>
    </row>
    <row r="23" spans="1:13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35" ht="12.75">
      <c r="B35" s="105"/>
    </row>
    <row r="38" ht="12.75">
      <c r="A38" s="104"/>
    </row>
  </sheetData>
  <sheetProtection selectLockedCells="1" selectUnlockedCells="1"/>
  <mergeCells count="5">
    <mergeCell ref="A5:A6"/>
    <mergeCell ref="B5:D5"/>
    <mergeCell ref="E5:E6"/>
    <mergeCell ref="F5:I5"/>
    <mergeCell ref="J5:M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28125" style="0" customWidth="1"/>
  </cols>
  <sheetData>
    <row r="1" ht="13.5" thickBot="1"/>
    <row r="2" spans="1:4" ht="13.5" thickBot="1">
      <c r="A2" s="451" t="s">
        <v>63</v>
      </c>
      <c r="B2" s="453" t="s">
        <v>103</v>
      </c>
      <c r="C2" s="454"/>
      <c r="D2" s="455"/>
    </row>
    <row r="3" spans="1:4" ht="13.5" thickBot="1">
      <c r="A3" s="452"/>
      <c r="B3" s="188" t="s">
        <v>18</v>
      </c>
      <c r="C3" s="189" t="s">
        <v>36</v>
      </c>
      <c r="D3" s="187"/>
    </row>
    <row r="4" spans="1:4" ht="12.75">
      <c r="A4" s="172"/>
      <c r="B4" s="178"/>
      <c r="C4" s="182"/>
      <c r="D4" s="177"/>
    </row>
    <row r="5" spans="1:4" ht="12.75">
      <c r="A5" s="173" t="s">
        <v>17</v>
      </c>
      <c r="B5" s="179" t="e">
        <f>Лист1!#REF!</f>
        <v>#REF!</v>
      </c>
      <c r="C5" s="183">
        <f>Лист1!G17</f>
        <v>873.5</v>
      </c>
      <c r="D5" s="190" t="e">
        <f>Лист3!E8</f>
        <v>#REF!</v>
      </c>
    </row>
    <row r="6" spans="1:4" ht="12.75">
      <c r="A6" s="173" t="s">
        <v>28</v>
      </c>
      <c r="B6" s="179" t="e">
        <f>Лист1!#REF!</f>
        <v>#REF!</v>
      </c>
      <c r="C6" s="183">
        <f>Лист1!G32</f>
        <v>880.5</v>
      </c>
      <c r="D6" s="190" t="e">
        <f>Лист3!E9</f>
        <v>#REF!</v>
      </c>
    </row>
    <row r="7" spans="1:4" ht="12.75">
      <c r="A7" s="173" t="s">
        <v>30</v>
      </c>
      <c r="B7" s="179" t="e">
        <f>Лист1!#REF!</f>
        <v>#REF!</v>
      </c>
      <c r="C7" s="183">
        <f>Лист1!G49</f>
        <v>702.5</v>
      </c>
      <c r="D7" s="190" t="e">
        <f>Лист3!E10</f>
        <v>#REF!</v>
      </c>
    </row>
    <row r="8" spans="1:4" ht="12.75">
      <c r="A8" s="173" t="s">
        <v>39</v>
      </c>
      <c r="B8" s="179" t="e">
        <f>Лист1!#REF!</f>
        <v>#REF!</v>
      </c>
      <c r="C8" s="183">
        <f>Лист1!G65</f>
        <v>720.9</v>
      </c>
      <c r="D8" s="190" t="e">
        <f>Лист3!E11</f>
        <v>#REF!</v>
      </c>
    </row>
    <row r="9" spans="1:4" ht="12.75">
      <c r="A9" s="173" t="s">
        <v>40</v>
      </c>
      <c r="B9" s="179" t="e">
        <f>Лист1!#REF!</f>
        <v>#REF!</v>
      </c>
      <c r="C9" s="183">
        <f>Лист1!G90</f>
        <v>746.5</v>
      </c>
      <c r="D9" s="190" t="e">
        <f>Лист3!E12</f>
        <v>#REF!</v>
      </c>
    </row>
    <row r="10" spans="1:4" ht="12.75">
      <c r="A10" s="173" t="s">
        <v>41</v>
      </c>
      <c r="B10" s="179" t="e">
        <f>Лист1!#REF!</f>
        <v>#REF!</v>
      </c>
      <c r="C10" s="183">
        <f>Лист1!G113</f>
        <v>921.5</v>
      </c>
      <c r="D10" s="190" t="e">
        <f>Лист3!E13</f>
        <v>#REF!</v>
      </c>
    </row>
    <row r="11" spans="1:4" ht="12.75">
      <c r="A11" s="173" t="s">
        <v>42</v>
      </c>
      <c r="B11" s="179" t="e">
        <f>Лист1!#REF!</f>
        <v>#REF!</v>
      </c>
      <c r="C11" s="183">
        <f>Лист1!G134</f>
        <v>702.5</v>
      </c>
      <c r="D11" s="190" t="e">
        <f>Лист3!E14</f>
        <v>#REF!</v>
      </c>
    </row>
    <row r="12" spans="1:4" ht="12.75">
      <c r="A12" s="173" t="s">
        <v>43</v>
      </c>
      <c r="B12" s="179" t="e">
        <f>Лист1!#REF!</f>
        <v>#REF!</v>
      </c>
      <c r="C12" s="183">
        <f>Лист1!G151</f>
        <v>875.5</v>
      </c>
      <c r="D12" s="190" t="e">
        <f>Лист3!E15</f>
        <v>#REF!</v>
      </c>
    </row>
    <row r="13" spans="1:4" ht="12.75">
      <c r="A13" s="173" t="s">
        <v>44</v>
      </c>
      <c r="B13" s="179" t="e">
        <f>Лист1!#REF!</f>
        <v>#REF!</v>
      </c>
      <c r="C13" s="183">
        <f>Лист1!G167</f>
        <v>816.5</v>
      </c>
      <c r="D13" s="190" t="e">
        <f>Лист3!E16</f>
        <v>#REF!</v>
      </c>
    </row>
    <row r="14" spans="1:4" ht="12.75">
      <c r="A14" s="173" t="s">
        <v>45</v>
      </c>
      <c r="B14" s="179" t="e">
        <f>Лист1!#REF!</f>
        <v>#REF!</v>
      </c>
      <c r="C14" s="183">
        <f>Лист1!G181</f>
        <v>877.5</v>
      </c>
      <c r="D14" s="190" t="e">
        <f>Лист3!E17</f>
        <v>#REF!</v>
      </c>
    </row>
    <row r="15" spans="1:4" ht="12.75">
      <c r="A15" s="173" t="s">
        <v>66</v>
      </c>
      <c r="B15" s="179" t="e">
        <f>Лист1!#REF!</f>
        <v>#REF!</v>
      </c>
      <c r="C15" s="183">
        <f>Лист1!G195</f>
        <v>775.9</v>
      </c>
      <c r="D15" s="190" t="e">
        <f>Лист3!E18</f>
        <v>#REF!</v>
      </c>
    </row>
    <row r="16" spans="1:4" ht="12.75">
      <c r="A16" s="174" t="s">
        <v>65</v>
      </c>
      <c r="B16" s="179" t="e">
        <f>Лист1!#REF!</f>
        <v>#REF!</v>
      </c>
      <c r="C16" s="183">
        <f>Лист1!G215</f>
        <v>706.5</v>
      </c>
      <c r="D16" s="190" t="e">
        <f>Лист3!E19</f>
        <v>#REF!</v>
      </c>
    </row>
    <row r="17" spans="1:4" ht="13.5" thickBot="1">
      <c r="A17" s="175"/>
      <c r="B17" s="185"/>
      <c r="C17" s="186"/>
      <c r="D17" s="192">
        <f>Лист3!E20</f>
        <v>0</v>
      </c>
    </row>
    <row r="18" spans="1:4" ht="12.75">
      <c r="A18" s="176" t="s">
        <v>68</v>
      </c>
      <c r="B18" s="180" t="e">
        <f>SUM(B5:B17)</f>
        <v>#REF!</v>
      </c>
      <c r="C18" s="184">
        <f>SUM(C5:C17)</f>
        <v>9599.8</v>
      </c>
      <c r="D18" s="193" t="e">
        <f>Лист3!E21</f>
        <v>#REF!</v>
      </c>
    </row>
    <row r="19" spans="1:4" ht="13.5" thickBot="1">
      <c r="A19" s="176" t="s">
        <v>104</v>
      </c>
      <c r="B19" s="181" t="e">
        <f>B18/12</f>
        <v>#REF!</v>
      </c>
      <c r="C19" s="191">
        <f>C18/12</f>
        <v>799.9833333333332</v>
      </c>
      <c r="D19" s="194" t="e">
        <f>Лист3!E22</f>
        <v>#REF!</v>
      </c>
    </row>
    <row r="23" ht="12.75">
      <c r="D23" t="s">
        <v>111</v>
      </c>
    </row>
  </sheetData>
  <sheetProtection/>
  <mergeCells count="2">
    <mergeCell ref="A2:A3"/>
    <mergeCell ref="B2:D2"/>
  </mergeCells>
  <printOptions/>
  <pageMargins left="2.19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zoomScalePageLayoutView="0" workbookViewId="0" topLeftCell="A37">
      <selection activeCell="C30" sqref="C30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3.140625" style="0" customWidth="1"/>
    <col min="4" max="6" width="9.28125" style="0" bestFit="1" customWidth="1"/>
    <col min="7" max="7" width="9.57421875" style="0" bestFit="1" customWidth="1"/>
    <col min="8" max="11" width="9.28125" style="0" bestFit="1" customWidth="1"/>
    <col min="12" max="13" width="9.57421875" style="0" bestFit="1" customWidth="1"/>
    <col min="14" max="15" width="9.28125" style="0" bestFit="1" customWidth="1"/>
  </cols>
  <sheetData>
    <row r="5" spans="1:15" ht="12.7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2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ht="14.25">
      <c r="A7" s="307"/>
      <c r="B7" s="308"/>
      <c r="C7" s="309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5" ht="14.25">
      <c r="A8" s="307"/>
      <c r="B8" s="308"/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</row>
    <row r="9" spans="1:15" ht="14.25">
      <c r="A9" s="307"/>
      <c r="B9" s="308"/>
      <c r="C9" s="309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</row>
    <row r="10" spans="1:15" ht="14.25">
      <c r="A10" s="307"/>
      <c r="B10" s="308"/>
      <c r="C10" s="309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1:15" ht="14.25">
      <c r="A11" s="307"/>
      <c r="B11" s="308"/>
      <c r="C11" s="309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</row>
    <row r="12" spans="1:15" ht="14.25">
      <c r="A12" s="311"/>
      <c r="B12" s="308"/>
      <c r="C12" s="312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</row>
    <row r="13" spans="1:15" ht="14.25">
      <c r="A13" s="311"/>
      <c r="B13" s="308"/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</row>
    <row r="14" spans="1:15" ht="14.25">
      <c r="A14" s="307"/>
      <c r="B14" s="308"/>
      <c r="C14" s="309"/>
      <c r="D14" s="310"/>
      <c r="E14" s="310"/>
      <c r="F14" s="310"/>
      <c r="G14" s="314"/>
      <c r="H14" s="315"/>
      <c r="I14" s="315"/>
      <c r="J14" s="315"/>
      <c r="K14" s="315"/>
      <c r="L14" s="315"/>
      <c r="M14" s="315"/>
      <c r="N14" s="315"/>
      <c r="O14" s="315"/>
    </row>
    <row r="15" spans="1:15" ht="14.25">
      <c r="A15" s="307"/>
      <c r="B15" s="308"/>
      <c r="C15" s="309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5" ht="14.25">
      <c r="A16" s="307"/>
      <c r="B16" s="308"/>
      <c r="C16" s="309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</row>
    <row r="17" spans="1:15" ht="14.25">
      <c r="A17" s="311"/>
      <c r="B17" s="311"/>
      <c r="C17" s="312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</row>
    <row r="18" spans="1:15" ht="14.25">
      <c r="A18" s="307"/>
      <c r="B18" s="308"/>
      <c r="C18" s="309"/>
      <c r="D18" s="310"/>
      <c r="E18" s="310"/>
      <c r="F18" s="310"/>
      <c r="G18" s="314"/>
      <c r="H18" s="315"/>
      <c r="I18" s="315"/>
      <c r="J18" s="315"/>
      <c r="K18" s="315"/>
      <c r="L18" s="315"/>
      <c r="M18" s="315"/>
      <c r="N18" s="315"/>
      <c r="O18" s="315"/>
    </row>
    <row r="19" spans="1:15" ht="14.25">
      <c r="A19" s="307"/>
      <c r="B19" s="308"/>
      <c r="C19" s="309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</row>
    <row r="20" spans="1:15" ht="14.25">
      <c r="A20" s="311"/>
      <c r="B20" s="311"/>
      <c r="C20" s="309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  <row r="21" spans="1:15" ht="14.25">
      <c r="A21" s="311"/>
      <c r="B21" s="311"/>
      <c r="C21" s="309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</row>
    <row r="22" spans="1:15" ht="14.25">
      <c r="A22" s="311"/>
      <c r="B22" s="311"/>
      <c r="C22" s="309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</row>
    <row r="23" spans="1:15" ht="14.25">
      <c r="A23" s="311"/>
      <c r="B23" s="311"/>
      <c r="C23" s="309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</row>
    <row r="24" spans="1:15" ht="14.25">
      <c r="A24" s="307"/>
      <c r="B24" s="308"/>
      <c r="C24" s="309"/>
      <c r="D24" s="310"/>
      <c r="E24" s="310"/>
      <c r="F24" s="310"/>
      <c r="G24" s="314"/>
      <c r="H24" s="315"/>
      <c r="I24" s="315"/>
      <c r="J24" s="315"/>
      <c r="K24" s="315"/>
      <c r="L24" s="315"/>
      <c r="M24" s="315"/>
      <c r="N24" s="315"/>
      <c r="O24" s="315"/>
    </row>
    <row r="25" spans="1:15" ht="14.25">
      <c r="A25" s="307"/>
      <c r="B25" s="308"/>
      <c r="C25" s="309"/>
      <c r="D25" s="310"/>
      <c r="E25" s="310"/>
      <c r="F25" s="310"/>
      <c r="G25" s="310"/>
      <c r="H25" s="315"/>
      <c r="I25" s="310"/>
      <c r="J25" s="310"/>
      <c r="K25" s="310"/>
      <c r="L25" s="310"/>
      <c r="M25" s="310"/>
      <c r="N25" s="310"/>
      <c r="O25" s="310"/>
    </row>
    <row r="26" spans="1:15" ht="14.25">
      <c r="A26" s="307"/>
      <c r="B26" s="308"/>
      <c r="C26" s="314"/>
      <c r="D26" s="310"/>
      <c r="E26" s="310"/>
      <c r="F26" s="310"/>
      <c r="G26" s="310"/>
      <c r="H26" s="315"/>
      <c r="I26" s="310"/>
      <c r="J26" s="310"/>
      <c r="K26" s="310"/>
      <c r="L26" s="310"/>
      <c r="M26" s="310"/>
      <c r="N26" s="310"/>
      <c r="O26" s="310"/>
    </row>
    <row r="27" spans="1:15" ht="14.25">
      <c r="A27" s="307"/>
      <c r="B27" s="308"/>
      <c r="C27" s="317"/>
      <c r="D27" s="310"/>
      <c r="E27" s="310"/>
      <c r="F27" s="310"/>
      <c r="G27" s="310"/>
      <c r="H27" s="315"/>
      <c r="I27" s="310"/>
      <c r="J27" s="310"/>
      <c r="K27" s="310"/>
      <c r="L27" s="310"/>
      <c r="M27" s="310"/>
      <c r="N27" s="310"/>
      <c r="O27" s="310"/>
    </row>
    <row r="28" spans="1:15" ht="14.25">
      <c r="A28" s="318"/>
      <c r="B28" s="319"/>
      <c r="C28" s="318"/>
      <c r="D28" s="318"/>
      <c r="E28" s="318"/>
      <c r="F28" s="318"/>
      <c r="G28" s="318"/>
      <c r="H28" s="313"/>
      <c r="I28" s="318"/>
      <c r="J28" s="318"/>
      <c r="K28" s="318"/>
      <c r="L28" s="318"/>
      <c r="M28" s="318"/>
      <c r="N28" s="318"/>
      <c r="O28" s="318"/>
    </row>
    <row r="29" spans="1:15" ht="14.25">
      <c r="A29" s="318"/>
      <c r="B29" s="319"/>
      <c r="C29" s="312"/>
      <c r="D29" s="318"/>
      <c r="E29" s="318"/>
      <c r="F29" s="318"/>
      <c r="G29" s="318"/>
      <c r="H29" s="313"/>
      <c r="I29" s="318"/>
      <c r="J29" s="318"/>
      <c r="K29" s="318"/>
      <c r="L29" s="318"/>
      <c r="M29" s="318"/>
      <c r="N29" s="318"/>
      <c r="O29" s="318"/>
    </row>
    <row r="30" spans="1:15" ht="14.2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</row>
    <row r="31" spans="1:15" ht="14.25">
      <c r="A31" s="311"/>
      <c r="B31" s="311"/>
      <c r="C31" s="316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</row>
    <row r="32" spans="1:15" ht="14.25">
      <c r="A32" s="311"/>
      <c r="B32" s="311"/>
      <c r="C32" s="316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</row>
    <row r="33" spans="1:15" ht="14.25">
      <c r="A33" s="311"/>
      <c r="B33" s="311"/>
      <c r="C33" s="316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</row>
    <row r="34" spans="1:15" ht="14.25">
      <c r="A34" s="311"/>
      <c r="B34" s="311"/>
      <c r="C34" s="316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</row>
    <row r="35" spans="1:15" ht="14.25">
      <c r="A35" s="311"/>
      <c r="B35" s="311"/>
      <c r="C35" s="312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ht="14.25">
      <c r="A36" s="311"/>
      <c r="B36" s="311"/>
      <c r="C36" s="320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</row>
    <row r="37" spans="1:15" ht="14.25">
      <c r="A37" s="311"/>
      <c r="B37" s="311"/>
      <c r="C37" s="320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</row>
    <row r="38" spans="1:15" ht="14.25">
      <c r="A38" s="311"/>
      <c r="B38" s="311"/>
      <c r="C38" s="321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</row>
    <row r="39" spans="1:15" ht="14.25">
      <c r="A39" s="311"/>
      <c r="B39" s="311"/>
      <c r="C39" s="321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</row>
    <row r="40" spans="1:15" ht="14.25">
      <c r="A40" s="311"/>
      <c r="B40" s="311"/>
      <c r="C40" s="321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</row>
    <row r="41" spans="1:15" ht="14.25">
      <c r="A41" s="311"/>
      <c r="B41" s="311"/>
      <c r="C41" s="321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</row>
    <row r="42" spans="1:15" ht="15">
      <c r="A42" s="311"/>
      <c r="B42" s="311"/>
      <c r="C42" s="321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</row>
    <row r="43" spans="1:15" ht="15">
      <c r="A43" s="311"/>
      <c r="B43" s="311"/>
      <c r="C43" s="321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</row>
    <row r="44" spans="1:15" ht="15">
      <c r="A44" s="311"/>
      <c r="B44" s="311"/>
      <c r="C44" s="321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</row>
    <row r="45" spans="1:15" ht="15">
      <c r="A45" s="311"/>
      <c r="B45" s="311"/>
      <c r="C45" s="321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</row>
    <row r="46" spans="1:15" ht="15">
      <c r="A46" s="311"/>
      <c r="B46" s="311"/>
      <c r="C46" s="321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</row>
    <row r="47" spans="1:15" ht="15">
      <c r="A47" s="311"/>
      <c r="B47" s="311"/>
      <c r="C47" s="321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</row>
    <row r="48" spans="1:15" ht="15">
      <c r="A48" s="311"/>
      <c r="B48" s="311"/>
      <c r="C48" s="321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</row>
    <row r="49" spans="1:15" ht="15">
      <c r="A49" s="311"/>
      <c r="B49" s="311"/>
      <c r="C49" s="321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</row>
    <row r="50" spans="1:15" ht="15">
      <c r="A50" s="311"/>
      <c r="B50" s="311"/>
      <c r="C50" s="321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ht="15">
      <c r="A51" s="311"/>
      <c r="B51" s="311"/>
      <c r="C51" s="321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ht="15">
      <c r="A52" s="311"/>
      <c r="B52" s="311"/>
      <c r="C52" s="321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ht="15">
      <c r="A53" s="311"/>
      <c r="B53" s="311"/>
      <c r="C53" s="322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</row>
    <row r="54" spans="1:15" ht="15">
      <c r="A54" s="311"/>
      <c r="B54" s="311"/>
      <c r="C54" s="322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</row>
    <row r="55" spans="1:15" ht="15">
      <c r="A55" s="311"/>
      <c r="B55" s="311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297"/>
    </row>
    <row r="56" spans="1:15" ht="15">
      <c r="A56" s="311"/>
      <c r="B56" s="311"/>
      <c r="C56" s="324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</row>
    <row r="57" spans="1:15" ht="14.25">
      <c r="A57" s="311"/>
      <c r="B57" s="311"/>
      <c r="C57" s="324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</row>
    <row r="58" spans="1:15" ht="14.25">
      <c r="A58" s="311"/>
      <c r="B58" s="311"/>
      <c r="C58" s="324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</row>
    <row r="59" spans="1:15" ht="14.25">
      <c r="A59" s="311"/>
      <c r="B59" s="311"/>
      <c r="C59" s="321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</row>
    <row r="60" spans="1:15" ht="14.25">
      <c r="A60" s="311"/>
      <c r="B60" s="311"/>
      <c r="C60" s="320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</row>
    <row r="61" spans="1:15" ht="14.25">
      <c r="A61" s="311"/>
      <c r="B61" s="311"/>
      <c r="C61" s="320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</row>
    <row r="62" spans="1:15" ht="14.25">
      <c r="A62" s="311"/>
      <c r="B62" s="311"/>
      <c r="C62" s="321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</row>
    <row r="63" spans="1:15" ht="14.25">
      <c r="A63" s="311"/>
      <c r="B63" s="311"/>
      <c r="C63" s="320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</row>
    <row r="64" spans="1:15" ht="14.25">
      <c r="A64" s="311"/>
      <c r="B64" s="311"/>
      <c r="C64" s="320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</row>
    <row r="65" spans="1:15" ht="14.25">
      <c r="A65" s="311"/>
      <c r="B65" s="311"/>
      <c r="C65" s="321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</row>
    <row r="66" spans="1:15" ht="14.25">
      <c r="A66" s="311"/>
      <c r="B66" s="311"/>
      <c r="C66" s="320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</row>
    <row r="67" spans="1:15" ht="14.25">
      <c r="A67" s="311"/>
      <c r="B67" s="311"/>
      <c r="C67" s="320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</row>
    <row r="68" spans="1:15" ht="14.25">
      <c r="A68" s="311"/>
      <c r="B68" s="311"/>
      <c r="C68" s="321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</row>
    <row r="69" spans="1:15" ht="14.25">
      <c r="A69" s="311"/>
      <c r="B69" s="311"/>
      <c r="C69" s="320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</row>
    <row r="70" spans="1:15" ht="14.25">
      <c r="A70" s="311"/>
      <c r="B70" s="311"/>
      <c r="C70" s="320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</row>
    <row r="71" spans="1:15" ht="14.25">
      <c r="A71" s="311"/>
      <c r="B71" s="311"/>
      <c r="C71" s="320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</row>
    <row r="72" spans="1:15" ht="14.25">
      <c r="A72" s="311"/>
      <c r="B72" s="311"/>
      <c r="C72" s="321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</row>
    <row r="73" spans="1:15" ht="15">
      <c r="A73" s="311"/>
      <c r="B73" s="311"/>
      <c r="C73" s="321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</row>
    <row r="74" spans="1:15" ht="15">
      <c r="A74" s="311"/>
      <c r="B74" s="311"/>
      <c r="C74" s="322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</row>
    <row r="75" spans="1:15" ht="15">
      <c r="A75" s="311"/>
      <c r="B75" s="311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</row>
    <row r="76" spans="1:15" ht="14.25">
      <c r="A76" s="311"/>
      <c r="B76" s="311"/>
      <c r="C76" s="328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</row>
    <row r="77" spans="1:15" ht="14.25">
      <c r="A77" s="311"/>
      <c r="B77" s="311"/>
      <c r="C77" s="328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</row>
    <row r="78" spans="1:15" ht="14.25">
      <c r="A78" s="311"/>
      <c r="B78" s="311"/>
      <c r="C78" s="329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</row>
    <row r="79" spans="1:15" ht="14.25">
      <c r="A79" s="329"/>
      <c r="B79" s="329"/>
      <c r="C79" s="328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</row>
    <row r="80" spans="1:15" ht="14.25">
      <c r="A80" s="329"/>
      <c r="B80" s="329"/>
      <c r="C80" s="331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</row>
    <row r="81" spans="1:15" ht="14.25">
      <c r="A81" s="329"/>
      <c r="B81" s="329"/>
      <c r="C81" s="328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</row>
    <row r="82" spans="1:15" ht="14.25">
      <c r="A82" s="329"/>
      <c r="B82" s="329"/>
      <c r="C82" s="328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</row>
    <row r="83" spans="1:15" ht="14.25">
      <c r="A83" s="329"/>
      <c r="B83" s="329"/>
      <c r="C83" s="331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</row>
    <row r="84" spans="1:15" ht="14.25">
      <c r="A84" s="329"/>
      <c r="B84" s="329"/>
      <c r="C84" s="331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</row>
    <row r="85" spans="1:15" ht="14.25">
      <c r="A85" s="311"/>
      <c r="B85" s="311"/>
      <c r="C85" s="329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</row>
    <row r="86" spans="1:15" ht="14.25">
      <c r="A86" s="311"/>
      <c r="B86" s="311"/>
      <c r="C86" s="329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</row>
    <row r="87" spans="1:15" ht="14.25">
      <c r="A87" s="311"/>
      <c r="B87" s="311"/>
      <c r="C87" s="329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</row>
    <row r="88" spans="1:15" ht="14.25">
      <c r="A88" s="311"/>
      <c r="B88" s="311"/>
      <c r="C88" s="329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</row>
    <row r="89" spans="1:15" ht="14.25">
      <c r="A89" s="311"/>
      <c r="B89" s="311"/>
      <c r="C89" s="329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</row>
    <row r="90" spans="1:15" ht="14.25">
      <c r="A90" s="311"/>
      <c r="B90" s="311"/>
      <c r="C90" s="329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</row>
    <row r="91" spans="1:15" ht="14.25">
      <c r="A91" s="311"/>
      <c r="B91" s="311"/>
      <c r="C91" s="329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</row>
    <row r="92" spans="1:15" ht="14.25">
      <c r="A92" s="311"/>
      <c r="B92" s="311"/>
      <c r="C92" s="329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</row>
    <row r="93" spans="1:15" ht="14.25">
      <c r="A93" s="311"/>
      <c r="B93" s="311"/>
      <c r="C93" s="329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</row>
    <row r="94" spans="1:15" ht="15">
      <c r="A94" s="311"/>
      <c r="B94" s="311"/>
      <c r="C94" s="26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</row>
    <row r="95" spans="1:15" ht="15">
      <c r="A95" s="311"/>
      <c r="B95" s="311"/>
      <c r="C95" s="26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</row>
    <row r="96" spans="1:15" ht="15">
      <c r="A96" s="267"/>
      <c r="B96" s="267"/>
      <c r="C96" s="26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</row>
    <row r="97" spans="1:15" ht="15">
      <c r="A97" s="267"/>
      <c r="B97" s="267"/>
      <c r="C97" s="26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</row>
    <row r="98" spans="1:15" ht="15">
      <c r="A98" s="267"/>
      <c r="B98" s="267"/>
      <c r="C98" s="26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</row>
    <row r="99" spans="1:15" ht="15">
      <c r="A99" s="267"/>
      <c r="B99" s="267"/>
      <c r="C99" s="332"/>
      <c r="D99" s="333"/>
      <c r="E99" s="333"/>
      <c r="F99" s="333"/>
      <c r="G99" s="334"/>
      <c r="H99" s="292"/>
      <c r="I99" s="292"/>
      <c r="J99" s="292"/>
      <c r="K99" s="292"/>
      <c r="L99" s="292"/>
      <c r="M99" s="292"/>
      <c r="N99" s="292"/>
      <c r="O99" s="292"/>
    </row>
    <row r="100" spans="1:15" ht="15">
      <c r="A100" s="267"/>
      <c r="B100" s="267"/>
      <c r="C100" s="335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</row>
    <row r="101" spans="1:15" ht="15">
      <c r="A101" s="267"/>
      <c r="B101" s="267"/>
      <c r="C101" s="26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</row>
    <row r="102" spans="1:15" ht="15">
      <c r="A102" s="267"/>
      <c r="B102" s="267"/>
      <c r="C102" s="332"/>
      <c r="D102" s="333"/>
      <c r="E102" s="333"/>
      <c r="F102" s="333"/>
      <c r="G102" s="334"/>
      <c r="H102" s="292"/>
      <c r="I102" s="292"/>
      <c r="J102" s="292"/>
      <c r="K102" s="292"/>
      <c r="L102" s="292"/>
      <c r="M102" s="292"/>
      <c r="N102" s="292"/>
      <c r="O102" s="292"/>
    </row>
    <row r="103" spans="1:15" ht="15">
      <c r="A103" s="267"/>
      <c r="B103" s="267"/>
      <c r="C103" s="26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</row>
    <row r="104" spans="1:15" ht="15">
      <c r="A104" s="267"/>
      <c r="B104" s="267"/>
      <c r="C104" s="332"/>
      <c r="D104" s="333"/>
      <c r="E104" s="333"/>
      <c r="F104" s="333"/>
      <c r="G104" s="334"/>
      <c r="H104" s="292"/>
      <c r="I104" s="292"/>
      <c r="J104" s="292"/>
      <c r="K104" s="292"/>
      <c r="L104" s="292"/>
      <c r="M104" s="292"/>
      <c r="N104" s="292"/>
      <c r="O104" s="292"/>
    </row>
    <row r="105" spans="1:15" ht="15">
      <c r="A105" s="267"/>
      <c r="B105" s="267"/>
      <c r="C105" s="336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</row>
    <row r="106" spans="1:15" ht="15">
      <c r="A106" s="267"/>
      <c r="B106" s="267"/>
      <c r="C106" s="26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</row>
    <row r="107" spans="1:15" ht="15">
      <c r="A107" s="267"/>
      <c r="B107" s="267"/>
      <c r="C107" s="26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</row>
    <row r="108" spans="1:15" ht="15">
      <c r="A108" s="267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</row>
    <row r="109" spans="1:15" ht="15">
      <c r="A109" s="267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</row>
    <row r="110" spans="1:15" ht="15">
      <c r="A110" s="267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</row>
    <row r="111" spans="1:15" ht="15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</row>
    <row r="112" spans="1:15" ht="15">
      <c r="A112" s="267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</row>
    <row r="113" spans="1:15" ht="15">
      <c r="A113" s="267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</row>
    <row r="114" spans="1:15" ht="15">
      <c r="A114" s="267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</row>
    <row r="115" spans="1:15" ht="15">
      <c r="A115" s="267"/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</row>
    <row r="116" spans="1:15" ht="15">
      <c r="A116" s="267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</row>
    <row r="117" spans="1:15" ht="15">
      <c r="A117" s="267"/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</row>
    <row r="118" spans="1:15" ht="15">
      <c r="A118" s="267"/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</row>
    <row r="119" spans="1:15" ht="15">
      <c r="A119" s="267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</row>
    <row r="120" spans="1:15" ht="15">
      <c r="A120" s="267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</row>
    <row r="121" spans="1:15" ht="15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</row>
    <row r="122" spans="1:15" ht="15">
      <c r="A122" s="267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</row>
    <row r="123" spans="1:15" ht="15">
      <c r="A123" s="267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</row>
    <row r="124" spans="1:15" ht="15">
      <c r="A124" s="267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</row>
    <row r="125" spans="1:15" ht="15">
      <c r="A125" s="267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</row>
    <row r="126" spans="1:15" ht="12.75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</row>
    <row r="127" spans="1:15" ht="12.75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</row>
    <row r="128" spans="1:15" ht="12.75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</row>
    <row r="129" spans="1:15" ht="12.75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</row>
    <row r="130" spans="1:15" ht="12.75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</row>
    <row r="131" spans="1:15" ht="12.75">
      <c r="A131" s="241"/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</row>
    <row r="132" spans="1:15" ht="12.75">
      <c r="A132" s="241"/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</row>
    <row r="133" spans="1:15" ht="12.75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</row>
    <row r="134" spans="1:15" ht="12.75">
      <c r="A134" s="241"/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</row>
    <row r="135" spans="1:15" ht="12.75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</row>
    <row r="136" spans="1:15" ht="12.75">
      <c r="A136" s="241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</row>
    <row r="137" spans="1:15" ht="12.75">
      <c r="A137" s="241"/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</row>
    <row r="138" spans="1:15" ht="12.75">
      <c r="A138" s="241"/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</row>
    <row r="139" spans="1:15" ht="12.75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</row>
    <row r="140" spans="1:15" ht="12.75">
      <c r="A140" s="241"/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1:15" ht="12.75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1:15" ht="12.75">
      <c r="A142" s="241"/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</row>
    <row r="143" spans="1:15" ht="12.75">
      <c r="A143" s="241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</row>
    <row r="144" spans="1:15" ht="12.75">
      <c r="A144" s="241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</row>
    <row r="145" spans="1:15" ht="12.75">
      <c r="A145" s="241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</row>
    <row r="146" spans="1:15" ht="12.75">
      <c r="A146" s="241"/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</row>
    <row r="147" spans="1:15" ht="12.75">
      <c r="A147" s="241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</row>
    <row r="148" spans="1:15" ht="12.75">
      <c r="A148" s="241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</row>
    <row r="149" spans="1:15" ht="12.75">
      <c r="A149" s="241"/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</row>
    <row r="150" spans="1:15" ht="12.75">
      <c r="A150" s="241"/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</row>
    <row r="151" spans="1:15" ht="12.75">
      <c r="A151" s="241"/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</row>
    <row r="152" spans="1:15" ht="12.75">
      <c r="A152" s="241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</row>
    <row r="153" spans="1:15" ht="12.75">
      <c r="A153" s="241"/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</row>
    <row r="154" spans="1:15" ht="12.75">
      <c r="A154" s="241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</row>
    <row r="155" spans="1:15" ht="12.75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</row>
    <row r="156" spans="1:15" ht="12.75">
      <c r="A156" s="241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</row>
    <row r="157" spans="1:15" ht="12.75">
      <c r="A157" s="241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</row>
    <row r="158" spans="1:15" ht="12.75">
      <c r="A158" s="241"/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</row>
    <row r="159" spans="1:15" ht="12.75">
      <c r="A159" s="241"/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</row>
    <row r="160" spans="1:15" ht="12.75">
      <c r="A160" s="241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</row>
    <row r="161" spans="1:15" ht="12.75">
      <c r="A161" s="241"/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</row>
    <row r="162" spans="1:15" ht="12.75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</row>
    <row r="163" spans="1:15" ht="12.75">
      <c r="A163" s="241"/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</row>
    <row r="164" spans="1:15" ht="12.75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</row>
    <row r="165" spans="1:15" ht="12.75">
      <c r="A165" s="241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1:15" ht="12.75">
      <c r="A166" s="241"/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</row>
    <row r="167" spans="1:15" ht="12.75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2020-11-11T13:45:14Z</cp:lastPrinted>
  <dcterms:created xsi:type="dcterms:W3CDTF">2010-06-02T06:40:56Z</dcterms:created>
  <dcterms:modified xsi:type="dcterms:W3CDTF">2022-09-07T14:59:14Z</dcterms:modified>
  <cp:category/>
  <cp:version/>
  <cp:contentType/>
  <cp:contentStatus/>
</cp:coreProperties>
</file>